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4" i="1"/>
  <c r="G109"/>
  <c r="G108"/>
  <c r="G106"/>
  <c r="G92"/>
  <c r="G81"/>
  <c r="G79"/>
  <c r="G77"/>
  <c r="G83"/>
  <c r="G112" l="1"/>
  <c r="G113" s="1"/>
  <c r="G93"/>
  <c r="G87"/>
  <c r="G88" s="1"/>
  <c r="G75"/>
  <c r="G71"/>
  <c r="G72" s="1"/>
  <c r="G58"/>
  <c r="G62" s="1"/>
  <c r="G49"/>
  <c r="G84" l="1"/>
  <c r="G47"/>
  <c r="G45"/>
  <c r="G43"/>
  <c r="G63" l="1"/>
  <c r="G39"/>
  <c r="G36"/>
  <c r="G29" l="1"/>
  <c r="G31" s="1"/>
  <c r="G26"/>
  <c r="G24"/>
  <c r="G18"/>
  <c r="G19" s="1"/>
  <c r="G14"/>
  <c r="G11"/>
  <c r="G9"/>
  <c r="G7"/>
  <c r="G15" l="1"/>
  <c r="G40"/>
</calcChain>
</file>

<file path=xl/sharedStrings.xml><?xml version="1.0" encoding="utf-8"?>
<sst xmlns="http://schemas.openxmlformats.org/spreadsheetml/2006/main" count="310" uniqueCount="192">
  <si>
    <t>Информация по свободным производственным площадям предприятий по сотоянию на 01.10.2022</t>
  </si>
  <si>
    <t>№ п/п</t>
  </si>
  <si>
    <t>Место и расположение площадки (адрес и кадастровый номер)</t>
  </si>
  <si>
    <t>Наименование и юридический адрес предприятия</t>
  </si>
  <si>
    <t>ФИО собственника, должность, e-mail</t>
  </si>
  <si>
    <t>Тип, площадки (производственный корпус, склад)</t>
  </si>
  <si>
    <t>Размер предполагаемой площадки, кв.м</t>
  </si>
  <si>
    <t>Прочие эксплуатацион-ные характеристики площадки (этажность, высота потолка, ширина пролета, строительные материалы, обеспеченность инженерной и транспортной инфраструктурой)</t>
  </si>
  <si>
    <t>Условия предоставле-ния площадки (аренда, продажа)</t>
  </si>
  <si>
    <t>г. Пенза</t>
  </si>
  <si>
    <t>Помещения в корпусе №4</t>
  </si>
  <si>
    <t>Аренда</t>
  </si>
  <si>
    <t>Наличие водоснабжения, канализации, электроснабжения, подъезда с автодороги</t>
  </si>
  <si>
    <t>ИТОГО</t>
  </si>
  <si>
    <t>Производственные и складские помещения</t>
  </si>
  <si>
    <t xml:space="preserve">Энерго и теплоснабжение, водопровод, канализация </t>
  </si>
  <si>
    <t>Производственный, склад (2 этаж)</t>
  </si>
  <si>
    <t>Все коммуникации имеются</t>
  </si>
  <si>
    <t>Челноков Алексей Юрьевич, генеральный директор. e-mail: mail@mashsteel.ru</t>
  </si>
  <si>
    <t>Производственный, склад (3,4 этажи)</t>
  </si>
  <si>
    <t>ИТОГО в г. Пенза</t>
  </si>
  <si>
    <t>г. Заречный</t>
  </si>
  <si>
    <t>Производственный корпус</t>
  </si>
  <si>
    <t>ИТОГО в г. Заречный</t>
  </si>
  <si>
    <t>Продажа</t>
  </si>
  <si>
    <t>Расстояние до федеральной трассы М-5 ≈ 3,5км; до ж/д станции «Селикса» КБЖД ≈ 2,5км</t>
  </si>
  <si>
    <t>г. Кузнецк</t>
  </si>
  <si>
    <t>Производственный корпус №14</t>
  </si>
  <si>
    <t>Аренда/ продажа</t>
  </si>
  <si>
    <t>Этажность: 2 этажа, Имеются кран-балки грузоподъемностью до 3 тонн. Находится в черте города. 3,5 км до ФАД "Урал", 1,7 км от ж/д станции. Данные земельный участок подключен к сетям электроснабжения ПАО "МРСК Волги" - "Пензаэнерго". Необходимо обратится в ПАО "МРСК Волги" - "Пензаэнерго" за дополнительной информацией. Возможность увеличения мощности до 17 МВт. Газопровод в рабочем состоянии, в настоящее время используется ЗАО НПФ «Мета»; к газопроводу подключено предприятие «Автобаза №6».</t>
  </si>
  <si>
    <t>Производственный корпус №14 а</t>
  </si>
  <si>
    <t>Производственная площадка</t>
  </si>
  <si>
    <t>Находится в черте г. Кузнецка, удаленность от ФАД "Урал" 0,5 км, от ж/д станции  км. Данный земельный участок подключен от сетей электроснабжения бывшей Обувной фабрики. Газоснабжение- ближайшее ТП на территории учатска. По водоснабжению необходимо проведение геологических изысканий.</t>
  </si>
  <si>
    <t>-</t>
  </si>
  <si>
    <t>Грылев Олег Сергеевич, тел. 89276480300</t>
  </si>
  <si>
    <t>Находится в черте г. Кузнецка, удаленность от ФАД "Урал" 2 км, удаленность от ж/д станции 1,5 км. Есть возможность подключения к элетроэнергии, газоснабжению, по водоснабжению геологические изыскания не проводились</t>
  </si>
  <si>
    <t>Производственное помещение</t>
  </si>
  <si>
    <t xml:space="preserve">Инженерные коммуникации: газоснабжение, водоснабжение, канализация, электроснабжение имеется. Удаленность от ФАД "Урал"  2 км, удаленность от ж/д станции 2,5 км, </t>
  </si>
  <si>
    <t>Здание склада</t>
  </si>
  <si>
    <t>Одноэтажное здание: стены кирпичные, перекрытия железобетонные, плиты, высота потолков 3,6 м. Удаленность от ФАД "Урал" 1,3 км, удаленность от ж/д станции 2,1 км. Данные земельный участок подключен к сетям электроснабжения МУП «Горэлектросеть» г.Кузнецка, Имеется собственная трансформаторная подстанция ТП №289, расположенная на территории, газоснабжение имеется, водоснабжение - необходимо проведение геологических изысканий. Водоотведение - Необходима разработка проектно-сметной документации , с последующим строительством КНС, напорного и самотечного коллекторов</t>
  </si>
  <si>
    <t xml:space="preserve">МКУ «АРПК» </t>
  </si>
  <si>
    <t>Калмыков Александр Андреевич директор, (884157) 7-19-08, arpkuz@mail.ru</t>
  </si>
  <si>
    <t>Нежилое здание - гараж для автомобилей</t>
  </si>
  <si>
    <t>Склад под живицу</t>
  </si>
  <si>
    <t>Цех переработки сырья</t>
  </si>
  <si>
    <t>Электроснабжение - , питание по второй категории, газоснабжение - на территории площадки, водоснабжение имеется</t>
  </si>
  <si>
    <t>Калмыков Александр Андреевич директор, (884157) 7-19-08</t>
  </si>
  <si>
    <r>
      <t xml:space="preserve">ООО "Модуль" </t>
    </r>
    <r>
      <rPr>
        <sz val="11"/>
        <color theme="1"/>
        <rFont val="Times New Roman"/>
        <family val="1"/>
        <charset val="204"/>
      </rPr>
      <t>Пензенская область, город Кузнецк, улица Белинского, 2 А.</t>
    </r>
  </si>
  <si>
    <t>8-841-2-68-02-35</t>
  </si>
  <si>
    <t>Склад</t>
  </si>
  <si>
    <t xml:space="preserve">Электроснабжение - питание по второй категории, газоснабжение - на территории площадки, водоснабжение имеется. Удаленность от ФАД "Урал" - 3 км, от ж/д станции 2 км. </t>
  </si>
  <si>
    <t>ИТОГО по г. Кузнецк</t>
  </si>
  <si>
    <t>Производственный комплекс (деревообрабатывающий цех)</t>
  </si>
  <si>
    <t>Городищенский район</t>
  </si>
  <si>
    <t>Ширина 27 м, длина 100 м (отапливаемое помещение) + 30 м, высота 5,5 м, 3 пролета (1-13 м, 2- 9 м, 3-6м.(подсобное помещение)), ЖБИ, кирпич, полностью оснащено комуникациями. Расстояние до г. Пенза - 75 км, до районного центра - 25 км, до ФАД "Урал" - 3 км, до ж/д станции - 1 км.</t>
  </si>
  <si>
    <t>ЗАО «Московский механический завод специального оборудования»</t>
  </si>
  <si>
    <t>Производственный коплекс/ склад</t>
  </si>
  <si>
    <t>4-х этажное кирпичное здание, требует косметического ремонта + замены оконных рам, электроснабжение имеется возможность подключения, газоснабжение есть, есть возможность увеличений мощности, вода техническая, можно подключить питьевую, водоотведение есть возможность подключения. Расстояние до г. Пенза - 75 км, до районного центра - 25 км, до ФАД "Урал" - 3 км, до ж/д станции - 1 км</t>
  </si>
  <si>
    <t>Производственный комплекс (производство пеноблоков (могут продать полностью готовый бизнес)</t>
  </si>
  <si>
    <t>Одноэтажное здание в хорошем состоянии, ремонта не требует. Есть электроснабжение. Газ, воду, водоотведение необходимо подключать</t>
  </si>
  <si>
    <t>Исяняева Зульфия Кязымовна – тел.: 89370267484</t>
  </si>
  <si>
    <t>Производственный комплекс</t>
  </si>
  <si>
    <t>Одноэтажное здание, требуется космитический ремонт, есть возможность подключения коммуникаций. Расстояние до г. Пенза - 50 км, до ФАД "Урал" - 3 км, до ж/д станции - 23 км</t>
  </si>
  <si>
    <t>Производственный комплекс/ склад</t>
  </si>
  <si>
    <r>
      <rPr>
        <b/>
        <sz val="11"/>
        <color theme="1"/>
        <rFont val="Times New Roman"/>
        <family val="1"/>
        <charset val="204"/>
      </rPr>
      <t>Арбитражный управляющий Ульянов Илья Владимирович</t>
    </r>
    <r>
      <rPr>
        <sz val="11"/>
        <color theme="1"/>
        <rFont val="Times New Roman"/>
        <family val="1"/>
        <charset val="204"/>
      </rPr>
      <t xml:space="preserve"> (ИНН 583411333817, 440000, Пензенская область, г.Пенза, ул.Суворова, 81, 6 этаж, офис 6.12), 89273987834</t>
    </r>
  </si>
  <si>
    <t>ИТОГО по Городищенскому району</t>
  </si>
  <si>
    <t>Камешкирский район</t>
  </si>
  <si>
    <t>Комплекс зданий в хорошем состоянии, все коммуникации имеются, расстояние до г. Пенза 109 км, расстояние до "ФАД "Урал" - 20 км</t>
  </si>
  <si>
    <t>Пензенская область, Камешкирский район, с.Р.Камешкир, ул. Техническая, 5</t>
  </si>
  <si>
    <t>Рябова Татьяна Леонтьевна т.89374277717</t>
  </si>
  <si>
    <t xml:space="preserve">ИТОГО по Камешкирскому району </t>
  </si>
  <si>
    <t>Кузнецкий район</t>
  </si>
  <si>
    <t>Пензенская область, Кузнецкий район, с.Махалино 58:14:0380401:24</t>
  </si>
  <si>
    <t>1969-1980</t>
  </si>
  <si>
    <t>Электроснабжение: имеется, ВЛ-110 кВ. Газоснабжение: имеется, 1,2 МПа</t>
  </si>
  <si>
    <r>
      <t xml:space="preserve">Администрация Кузнецкого района, </t>
    </r>
    <r>
      <rPr>
        <sz val="11"/>
        <color theme="1"/>
        <rFont val="Times New Roman"/>
        <family val="1"/>
        <charset val="204"/>
      </rPr>
      <t>г.Кузнецк, ул. Комсомольская, 53</t>
    </r>
  </si>
  <si>
    <t>Бабий Дамир Алексеевич т.89374202222</t>
  </si>
  <si>
    <t>Свет – имеется собственный трансформатор,  Газ -  имеется, Вода – имеется собственная артезианская скважина, Водоотведение - имеется</t>
  </si>
  <si>
    <t>ИТОГО по Кузнецкому району</t>
  </si>
  <si>
    <t>Лунинский район</t>
  </si>
  <si>
    <r>
      <rPr>
        <b/>
        <sz val="12"/>
        <color theme="1"/>
        <rFont val="Times New Roman"/>
        <family val="1"/>
        <charset val="204"/>
      </rPr>
      <t>ООО «ЛМК»</t>
    </r>
    <r>
      <rPr>
        <sz val="12"/>
        <color theme="1"/>
        <rFont val="Times New Roman"/>
        <family val="1"/>
        <charset val="204"/>
      </rPr>
      <t xml:space="preserve"> Пензенская область, Лунинский район, р.п. Лунино</t>
    </r>
  </si>
  <si>
    <t>Отдельное здание из ж/б. Для коммуникаций необходим проект на подключение. Все коммуникации рядом. Расстояние до г. Пенза 65 км.</t>
  </si>
  <si>
    <t>ИТОГО по Лунинскому району</t>
  </si>
  <si>
    <t>Пачелмский район</t>
  </si>
  <si>
    <t>Пензенская область, Пачелмский район, р.п. Пачелма, ул. 40 Лет Октября, 13 а</t>
  </si>
  <si>
    <t>Т.(84152)2-19-40,         E-mail: admpachelma@mail.ru</t>
  </si>
  <si>
    <t>Склад (гараж)</t>
  </si>
  <si>
    <t>Спасский район</t>
  </si>
  <si>
    <t>Пензенская область, Спасский район, г. Спасск, ул. Володарского, 95</t>
  </si>
  <si>
    <t>Горчаков Олег Александрович - генеральный директор т. 89023544471</t>
  </si>
  <si>
    <t>Есть возможность подключения коммуникаций. Расстояние до г. Пенза - 140 км. Растояние до ФАД "Урал" - 35 км.</t>
  </si>
  <si>
    <t>Удолетворительное состояние, имеется коммуникации, кроме водоотведения (есть возможность установки септика). Расстояние до г. Пенза - 165 км., расстояние до ФАД "Урал" - 0,5 км, расстояние до ж/д станции - 35 км.</t>
  </si>
  <si>
    <t>ИТОГО по Спасскому району</t>
  </si>
  <si>
    <t>ИТОГО по Пензенской области</t>
  </si>
  <si>
    <r>
      <t>ООО ЛМЗ "Машсталь"</t>
    </r>
    <r>
      <rPr>
        <sz val="11"/>
        <color theme="1"/>
        <rFont val="Times New Roman"/>
        <family val="1"/>
        <charset val="204"/>
      </rPr>
      <t xml:space="preserve">  г.Пенза ул.Кирпичная, 28, литера М1</t>
    </r>
  </si>
  <si>
    <r>
      <t xml:space="preserve">ПАО "Пензмаш", </t>
    </r>
    <r>
      <rPr>
        <sz val="11"/>
        <color theme="1"/>
        <rFont val="Times New Roman"/>
        <family val="1"/>
        <charset val="204"/>
      </rPr>
      <t>г.Пенза, ул.Баумана, 30.</t>
    </r>
  </si>
  <si>
    <r>
      <rPr>
        <b/>
        <sz val="11"/>
        <color theme="1"/>
        <rFont val="Times New Roman"/>
        <family val="1"/>
        <charset val="204"/>
      </rPr>
      <t xml:space="preserve">ООО НПФ «Мета» </t>
    </r>
    <r>
      <rPr>
        <sz val="11"/>
        <color theme="1"/>
        <rFont val="Times New Roman"/>
        <family val="1"/>
        <charset val="204"/>
      </rPr>
      <t>Самарская область, г.Жигулевск, ул.Морквашинская, 55А</t>
    </r>
  </si>
  <si>
    <t xml:space="preserve">Мойся Сергей Викторович, т.89277714061, ген. директор </t>
  </si>
  <si>
    <t>Козин Александр Сергеевич, т.89374345555</t>
  </si>
  <si>
    <t>Пензенская область, г.Кузнецк, ул.Белинского, 4</t>
  </si>
  <si>
    <t>Пензенская область, г.Кузнецк, ул.Свердлова, 134 58:31:0202111:78</t>
  </si>
  <si>
    <t>Сигниенков Сергей Владимирович, т.89273664000</t>
  </si>
  <si>
    <t>Железнова Алла Владимировна т.89273836322</t>
  </si>
  <si>
    <t>г. Пенза, ул.Кирпичная, 28, литера М1</t>
  </si>
  <si>
    <t>г. Пенза, ул.Каракозова, 44 (Корпус № 6 «Столовая», Литера П 1)</t>
  </si>
  <si>
    <t>г. Пенза, ул.Гоголя, 51/53 58:29:03:695:51/53:4:0:С</t>
  </si>
  <si>
    <t>г. Пенза, ул. Баумана, 30</t>
  </si>
  <si>
    <r>
      <t xml:space="preserve">АО «ФНПЦ «ПО «Старт» им. М.В. Проценко», </t>
    </r>
    <r>
      <rPr>
        <sz val="11"/>
        <color theme="1"/>
        <rFont val="Times New Roman"/>
        <family val="1"/>
        <charset val="204"/>
      </rPr>
      <t>Пензенская область, г. Заречный, проспект Мира, 1</t>
    </r>
  </si>
  <si>
    <t>Зуев Вячеслав Дмитриевич, генеральный диреткор, т. 8(8412)477101</t>
  </si>
  <si>
    <t>Ф.И.О. должность ответственного сотрудника, телефон и e-mail</t>
  </si>
  <si>
    <t>Пензенская область, г.Кузнецк, ул.Гражданская, 85</t>
  </si>
  <si>
    <t>Пензенская область, г.Кузнецк, ул.Энергетиков, 9</t>
  </si>
  <si>
    <t>Пензенская область, г.Кузнецк, ул.Правды, 86, стр. 1</t>
  </si>
  <si>
    <t>Пензенская область, г.Кузнецк, ул.Индустриальная, 5</t>
  </si>
  <si>
    <t>Пензенская область, г.Кузнецк, ул.Белинского, 2 А.</t>
  </si>
  <si>
    <t>Пензенская область, Городищенский район, р.п.Чаадаевка, ул.Кирова, 43</t>
  </si>
  <si>
    <t>Писяев Михаил Иванович,  т.89374033777</t>
  </si>
  <si>
    <r>
      <rPr>
        <b/>
        <sz val="11"/>
        <color theme="1"/>
        <rFont val="Times New Roman"/>
        <family val="1"/>
        <charset val="204"/>
      </rPr>
      <t>ИП Писяев Михаил Иванович</t>
    </r>
    <r>
      <rPr>
        <sz val="11"/>
        <color theme="1"/>
        <rFont val="Times New Roman"/>
        <family val="1"/>
        <charset val="204"/>
      </rPr>
      <t>. Адрес: Пензенская область, Городищенский район, р.п.Чаадаевка, ул. Молодежная д.5 кв.19</t>
    </r>
  </si>
  <si>
    <t>Пензенская область, Городищенский район, р.п.Чаадаевка ул.Заводская, 6</t>
  </si>
  <si>
    <t>Пензенская область, Городищенский район, г.Городище ул.Красная, 1</t>
  </si>
  <si>
    <t>Пензенская область, Городищенский район, г.Городище ул.Советская, 62</t>
  </si>
  <si>
    <t>Пензенская область, г.Заречный, ул.Литке, 4А, 58:34:0010116:78</t>
  </si>
  <si>
    <t>Пензенская область, г.Городище, ул.Московская, 4</t>
  </si>
  <si>
    <t>Ульянов Илья Владимирович, т.89273987834</t>
  </si>
  <si>
    <t>Ульянов Илья Владимирович, т.89273987834.               Первый зам. главы администрации – Белянина Ольга Николаевнател т.8(84158)32362 E-mail: gorodis_adm@sura.ru</t>
  </si>
  <si>
    <t>Комплекс зданий в удолетворительном состоянии требующих ремонта. Коммуникации имеются и работают. Расстояние до г.Пенза - 50 км, до ФАД "Урал" - 3 км, до ж/д станции - 23 км</t>
  </si>
  <si>
    <t>Пензенская область, г.Городище,  ул.Московская, 2</t>
  </si>
  <si>
    <r>
      <rPr>
        <b/>
        <sz val="11"/>
        <color theme="1"/>
        <rFont val="Times New Roman"/>
        <family val="1"/>
        <charset val="204"/>
      </rPr>
      <t>ПАО "Электромеха-ника"</t>
    </r>
    <r>
      <rPr>
        <sz val="11"/>
        <color theme="1"/>
        <rFont val="Times New Roman"/>
        <family val="1"/>
        <charset val="204"/>
      </rPr>
      <t xml:space="preserve"> г. Пенза, ул.Гоголя, 51/53, info@elmeh.ru </t>
    </r>
  </si>
  <si>
    <r>
      <rPr>
        <b/>
        <sz val="11"/>
        <color theme="1"/>
        <rFont val="Times New Roman"/>
        <family val="1"/>
        <charset val="204"/>
      </rPr>
      <t>ОАО «Промэлектро-ника»</t>
    </r>
    <r>
      <rPr>
        <sz val="11"/>
        <color theme="1"/>
        <rFont val="Times New Roman"/>
        <family val="1"/>
        <charset val="204"/>
      </rPr>
      <t xml:space="preserve"> е-mail: info@elmeh.ru т. 209000</t>
    </r>
  </si>
  <si>
    <t>Казанцев Денис Владимирович, начальник ОР,          т.209093</t>
  </si>
  <si>
    <t>Рихтер Полина Николаевна, т.474798</t>
  </si>
  <si>
    <t>Коммерческий отдел т.950628, 959012</t>
  </si>
  <si>
    <t>Курицын Д.В. нач. отдела управления имущественным комплексом т. 232716</t>
  </si>
  <si>
    <t>Пензенская область, Лунинский район,  р.п.Лунино, ул.60 лет СССР, 42а</t>
  </si>
  <si>
    <t>Т.(84152)2-19-40,                         E-mail: admpachelma@mail.ru</t>
  </si>
  <si>
    <t>Подик Сергей Владимирович - директор т.89273779010</t>
  </si>
  <si>
    <t>Пензенская область, Кузнецкий район, с.Шишовка, ул. Гражданская, 102</t>
  </si>
  <si>
    <t>Петрова Ольга Петровна, генеральный директор</t>
  </si>
  <si>
    <t xml:space="preserve">Газовые сети с. Шишовка в 1 км от площадки
трансформаторная подстанция 1000 Квт 
водопроводные сети с. Шишовка в 1 км от площадки
необходимо устройство септика
</t>
  </si>
  <si>
    <t>Представитель собственника  Гусева Валентина Николаевна, т.893740300890</t>
  </si>
  <si>
    <r>
      <t xml:space="preserve">ООО "Альфа-траст" </t>
    </r>
    <r>
      <rPr>
        <sz val="11"/>
        <color theme="1"/>
        <rFont val="Times New Roman"/>
        <family val="1"/>
        <charset val="204"/>
      </rPr>
      <t>Кузнецкий район, с.Шишовка, ул. Гражданская, 102</t>
    </r>
  </si>
  <si>
    <t>Пензенская область, Кузнецкий район, 761 км автодороги М-5 Урал, с. Ульяновка, ул. Ленинская, 164</t>
  </si>
  <si>
    <r>
      <t>ООО «Акванайс»</t>
    </r>
    <r>
      <rPr>
        <sz val="11"/>
        <color theme="1"/>
        <rFont val="Times New Roman"/>
        <family val="1"/>
        <charset val="204"/>
      </rPr>
      <t xml:space="preserve"> Пензенская область, Кузнецкий район, с.Ульяновка, ул.Тихая, 6</t>
    </r>
  </si>
  <si>
    <t>г. Пенза, Кузнецкий район, с. Ясная Поляна, ул Полевая, 2</t>
  </si>
  <si>
    <r>
      <t xml:space="preserve">ГК "Ростум-строителньые материалы" </t>
    </r>
    <r>
      <rPr>
        <sz val="11"/>
        <color theme="1"/>
        <rFont val="Times New Roman"/>
        <family val="1"/>
        <charset val="204"/>
      </rPr>
      <t>г.Пенза, ул. Леонова, 32а</t>
    </r>
  </si>
  <si>
    <t>Журавлев Валентин Михайлович, генеральный директор. Т.88412499066</t>
  </si>
  <si>
    <t xml:space="preserve">земельный участок с постройками:
административный корпус;
гараж;
главный производительный корпус;
котельная;
РММ;
столовая;
административно - бытовой корпус
. Свет - имеются 2 трансформаторные подстанции;
Газ - имеется;
Вода - имеется собственная скважина;
Водоотведение - имеется.
</t>
  </si>
  <si>
    <t>Пензенская область, Кузнецкий район, р.п. Евлашево, ул. Заводская, 1</t>
  </si>
  <si>
    <t>Сливка Михаил Викторович, конкурсный управляющий.</t>
  </si>
  <si>
    <t>1969-2003</t>
  </si>
  <si>
    <t xml:space="preserve">Земельный участок с постройками: нежилое здание главного корпуса, нежилое здание отделения сушки пиломатериалов, нежилое здание (склад готовой продукции), нежилое здание  (гараж), нежилое здание (трансформаторная подстанция), нежилое здание (компрессорная), нежилое здание (водонапорная, насосная станция 2-го подъема). Свет - имеется собственный трансформатор,
Газ - имеется,
вода  – имеется,
водоотведение - имеется
</t>
  </si>
  <si>
    <t>Чупрасова Людмила Олеговна. Первый заместитель главы Кузнецкого района. Т.88415728042</t>
  </si>
  <si>
    <t>Сердобский район</t>
  </si>
  <si>
    <t>Пензенская область, г.Сердосбк, ул.Вокзальная, 10</t>
  </si>
  <si>
    <t>Е-mail: spp.master@oat-group.ru</t>
  </si>
  <si>
    <t>Этажность -2, высота потолка- 6 м, строительные материалы - кирпич, ж/бетон. Обеспеченность инженерной и транспортной инфраструктурой</t>
  </si>
  <si>
    <t>Нугаев М.Г. – руководитель группы по учету и управлению недвижимым имуществом т.89022067126 доб.23-43</t>
  </si>
  <si>
    <t xml:space="preserve">Склад </t>
  </si>
  <si>
    <t>Этажность -2, высота потолка- 2,5 м, строительные материалы - кирпич, ж/бетон. Обеспеченность инженерной и транспортной инфраструктурой</t>
  </si>
  <si>
    <t>Этажность -3, высота потолка-  от 8 до 22 м, строительные материалы- кирпич, ж/бетон. Обеспеченность инженерной и транспортной инфраструктурой</t>
  </si>
  <si>
    <t>Этажность -2, высота потолка- 5 м, строительные материалы - кирпич, ж/бетон. Обеспеченность инженерной и транспортной инфраструктурой</t>
  </si>
  <si>
    <t>Этажность -1, высота потолка- 8,5 м, строительные материалы – каркасные панели, ж/бетон. Обеспеченность инженерной и транспортной инфраструктурой</t>
  </si>
  <si>
    <t>Этажность -1, высота потолка- 5 м, строительные материалы - металл, ж/бетон. Обеспеченность инженерной и транспортной инфраструктурой</t>
  </si>
  <si>
    <t>Этажность -2, высота потолка- 6 м, строительные материалы - металл, ж/бетон. Обеспеченность инженерной и транспортной инфраструктурой</t>
  </si>
  <si>
    <t>Этажность -1, высота потолка- 6,3 м, строительные материалы - металл, ж/бетон. Обеспеченность инженерной и транспортной инфраструктурой</t>
  </si>
  <si>
    <t>Этажность - 4 м, высота потолка - 18 м, строительные материалы - кирпич, металл, ж/бетон. Обеспеченность инженерной и транспортной инфраструктурой</t>
  </si>
  <si>
    <t>ИТОГО по Сердобскому району</t>
  </si>
  <si>
    <t>Сердобский район, г. Сердобск, ул. Калинина, 31</t>
  </si>
  <si>
    <t>т.8(84167)22760</t>
  </si>
  <si>
    <t>Подведены все коммуникации. Промышленное производство, логистическо-торговая деятельность.</t>
  </si>
  <si>
    <t>Год постройки</t>
  </si>
  <si>
    <t>Абнер Алексей Эдуардович, т.89374200444</t>
  </si>
  <si>
    <t>Комплекс помещений в удолетворительном состоянии. Все коммуникации подключены и работают. Расстояние до г. Пенза - 50 км, до ФАД "Урал" - 3 км, до ж/д станции - 23 км</t>
  </si>
  <si>
    <t>Чернышков Александр Владимирович  - генеральный директор.  Т.89852100461</t>
  </si>
  <si>
    <t>Чернышков Александр Владимирович - генеральный директор. Т.89852100461, Администрация Городищенского района Первый зам. главы администрации – Белянина Ольга Николаевнател.: (84158) 3-23-62E-mail: gorodis_adm@sura.ru,</t>
  </si>
  <si>
    <t>Представитель собственника Воротынцева Елена Юрьевна т.8(927)0982461</t>
  </si>
  <si>
    <t>Исяняева Зульфия Кязымовна – т.89370267484                      Первый зам. главы администрации – Белянина Ольга Николаевнател т.(84158) 3-23-62, E-mail: gorodis_adm@sura.ru</t>
  </si>
  <si>
    <t>Представитель собственника Воротынцева Елена Юрьевна тел.: 8(927)0982461         Первый зам. главы администрации – Белянина Ольга Николаевнател т.(84158) 3-23-62, E-mail: gorodis_adm@sura.ru</t>
  </si>
  <si>
    <t>Мекшин Владислав Викторович т.89093225656.</t>
  </si>
  <si>
    <t>Мекшин Владислав Викторович т.89093225656.  Первый зам. главы администрации – Белянина Ольга Николаевнател т.(84158) 3-23-62, E-mail: gorodis_adm@sura.ru</t>
  </si>
  <si>
    <t>Рябова Татьяна Леонтьевна т.89374277717                         По вопросам - Кандрашина Л.А., начальник отдела экономики, развития с/х и продовольствия , т.8/84145/2-19-95 milakand@yandex.ru)</t>
  </si>
  <si>
    <t>т.(84157) 3-26-32; kuzr_adm@sura.ru</t>
  </si>
  <si>
    <r>
      <rPr>
        <b/>
        <sz val="11"/>
        <color theme="1"/>
        <rFont val="Times New Roman"/>
        <family val="1"/>
        <charset val="204"/>
      </rPr>
      <t>ООО «Сердобский промышленный парк «Мастер».</t>
    </r>
    <r>
      <rPr>
        <sz val="11"/>
        <color theme="1"/>
        <rFont val="Times New Roman"/>
        <family val="1"/>
        <charset val="204"/>
      </rPr>
      <t xml:space="preserve"> Пензенская область, г.Сердобск, ул.Вокзальная, 10</t>
    </r>
  </si>
  <si>
    <r>
      <t>Администрация Сердобского района.</t>
    </r>
    <r>
      <rPr>
        <sz val="12"/>
        <color theme="1"/>
        <rFont val="Times New Roman"/>
        <family val="1"/>
        <charset val="204"/>
      </rPr>
      <t xml:space="preserve"> г.Сердобск, ул. Ленина, 90</t>
    </r>
  </si>
  <si>
    <r>
      <t xml:space="preserve">Администрация р.п. Пачелма Пачелмского района. </t>
    </r>
    <r>
      <rPr>
        <sz val="11"/>
        <color theme="1"/>
        <rFont val="Times New Roman"/>
        <family val="1"/>
        <charset val="204"/>
      </rPr>
      <t xml:space="preserve">р.п. Пачелма, ул. Драгунова, 7          </t>
    </r>
  </si>
  <si>
    <r>
      <t xml:space="preserve">ООО "Зодчий",           </t>
    </r>
    <r>
      <rPr>
        <sz val="11"/>
        <color theme="1"/>
        <rFont val="Times New Roman"/>
        <family val="1"/>
        <charset val="204"/>
      </rPr>
      <t>г. Москва, ул. Макаренко, 5, стр.1, пом. 1</t>
    </r>
  </si>
  <si>
    <r>
      <t xml:space="preserve">АО "Абашевская керамика". </t>
    </r>
    <r>
      <rPr>
        <sz val="11"/>
        <color theme="1"/>
        <rFont val="Times New Roman"/>
        <family val="1"/>
        <charset val="204"/>
      </rPr>
      <t>Пензенская область, Спасский район ,            г. Спасск, ул. Володарского, 95</t>
    </r>
  </si>
  <si>
    <r>
      <t>АО "НИИЭМП",</t>
    </r>
    <r>
      <rPr>
        <sz val="11"/>
        <color theme="1"/>
        <rFont val="Times New Roman"/>
        <family val="1"/>
        <charset val="204"/>
      </rPr>
      <t xml:space="preserve">             г. Пенза, ул.Каракозова, 44</t>
    </r>
  </si>
  <si>
    <t>Мкртчян Славик Рубенович, генральный директор,          е-mail: oun@penzmash.ru</t>
  </si>
  <si>
    <t xml:space="preserve">Мойся Сергей Викторович, ген. директор, т.89277714061 </t>
  </si>
  <si>
    <t>Байдаров Сергей Юрьевич, генеральный директор, е-mail: director@starta-tom.ru</t>
  </si>
  <si>
    <t>Снопков Валеотй Александрович, директор,                                  тел. 8-841-2-68-02-35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</si>
</sst>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 shrinkToFit="1"/>
    </xf>
    <xf numFmtId="0" fontId="4" fillId="2" borderId="1" xfId="0" applyFont="1" applyFill="1" applyBorder="1" applyAlignment="1">
      <alignment horizontal="right"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right" vertical="center" wrapText="1" shrinkToFit="1"/>
    </xf>
    <xf numFmtId="0" fontId="4" fillId="0" borderId="7" xfId="0" applyFont="1" applyBorder="1" applyAlignment="1">
      <alignment horizontal="right" vertical="center" wrapText="1" shrinkToFit="1"/>
    </xf>
    <xf numFmtId="0" fontId="4" fillId="0" borderId="8" xfId="0" applyFont="1" applyBorder="1" applyAlignment="1">
      <alignment horizontal="right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 shrinkToFit="1"/>
    </xf>
    <xf numFmtId="0" fontId="4" fillId="2" borderId="7" xfId="0" applyFont="1" applyFill="1" applyBorder="1" applyAlignment="1">
      <alignment horizontal="right" vertical="center" wrapText="1" shrinkToFit="1"/>
    </xf>
    <xf numFmtId="0" fontId="4" fillId="2" borderId="8" xfId="0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right" vertical="center" wrapText="1" shrinkToFit="1"/>
    </xf>
    <xf numFmtId="0" fontId="4" fillId="3" borderId="3" xfId="0" applyFont="1" applyFill="1" applyBorder="1" applyAlignment="1">
      <alignment horizontal="right" vertical="center" wrapText="1" shrinkToFit="1"/>
    </xf>
    <xf numFmtId="0" fontId="4" fillId="3" borderId="4" xfId="0" applyFont="1" applyFill="1" applyBorder="1" applyAlignment="1">
      <alignment horizontal="right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4"/>
  <sheetViews>
    <sheetView tabSelected="1" topLeftCell="A103" zoomScale="62" zoomScaleNormal="62" workbookViewId="0">
      <selection activeCell="E120" sqref="E120"/>
    </sheetView>
  </sheetViews>
  <sheetFormatPr defaultRowHeight="15.75"/>
  <cols>
    <col min="1" max="1" width="9.140625" style="1"/>
    <col min="2" max="2" width="7" style="1" bestFit="1" customWidth="1"/>
    <col min="3" max="3" width="22.85546875" style="1" bestFit="1" customWidth="1"/>
    <col min="4" max="5" width="22.7109375" style="1" bestFit="1" customWidth="1"/>
    <col min="6" max="6" width="21.7109375" style="1" bestFit="1" customWidth="1"/>
    <col min="7" max="7" width="17.28515625" style="1" bestFit="1" customWidth="1"/>
    <col min="8" max="8" width="11.42578125" style="1" bestFit="1" customWidth="1"/>
    <col min="9" max="9" width="30.5703125" style="1" customWidth="1"/>
    <col min="10" max="10" width="12.140625" style="1" bestFit="1" customWidth="1"/>
    <col min="11" max="11" width="28.5703125" style="1" bestFit="1" customWidth="1"/>
    <col min="12" max="16384" width="9.140625" style="1"/>
  </cols>
  <sheetData>
    <row r="2" spans="2:11" ht="33.75" customHeight="1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</row>
    <row r="4" spans="2:11" ht="114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170</v>
      </c>
      <c r="I4" s="5" t="s">
        <v>7</v>
      </c>
      <c r="J4" s="5" t="s">
        <v>8</v>
      </c>
      <c r="K4" s="5" t="s">
        <v>109</v>
      </c>
    </row>
    <row r="5" spans="2:11">
      <c r="B5" s="70" t="s">
        <v>9</v>
      </c>
      <c r="C5" s="71"/>
      <c r="D5" s="72"/>
      <c r="E5" s="72"/>
      <c r="F5" s="72"/>
      <c r="G5" s="72"/>
      <c r="H5" s="72"/>
      <c r="I5" s="72"/>
      <c r="J5" s="72"/>
      <c r="K5" s="73"/>
    </row>
    <row r="6" spans="2:11" ht="59.25">
      <c r="B6" s="9">
        <v>1</v>
      </c>
      <c r="C6" s="8" t="s">
        <v>105</v>
      </c>
      <c r="D6" s="8" t="s">
        <v>127</v>
      </c>
      <c r="E6" s="8" t="s">
        <v>128</v>
      </c>
      <c r="F6" s="8" t="s">
        <v>10</v>
      </c>
      <c r="G6" s="4">
        <v>72</v>
      </c>
      <c r="H6" s="4">
        <v>1980</v>
      </c>
      <c r="I6" s="7" t="s">
        <v>12</v>
      </c>
      <c r="J6" s="9" t="s">
        <v>11</v>
      </c>
      <c r="K6" s="8" t="s">
        <v>129</v>
      </c>
    </row>
    <row r="7" spans="2:11">
      <c r="B7" s="74" t="s">
        <v>13</v>
      </c>
      <c r="C7" s="75"/>
      <c r="D7" s="75"/>
      <c r="E7" s="75"/>
      <c r="F7" s="76"/>
      <c r="G7" s="3">
        <f>SUM(G6)</f>
        <v>72</v>
      </c>
      <c r="H7" s="61"/>
      <c r="I7" s="62"/>
      <c r="J7" s="62"/>
      <c r="K7" s="77"/>
    </row>
    <row r="8" spans="2:11" ht="75">
      <c r="B8" s="4">
        <v>2</v>
      </c>
      <c r="C8" s="10" t="s">
        <v>104</v>
      </c>
      <c r="D8" s="3" t="s">
        <v>187</v>
      </c>
      <c r="E8" s="4" t="s">
        <v>108</v>
      </c>
      <c r="F8" s="4" t="s">
        <v>14</v>
      </c>
      <c r="G8" s="4">
        <v>3296</v>
      </c>
      <c r="H8" s="4">
        <v>1990</v>
      </c>
      <c r="I8" s="7" t="s">
        <v>15</v>
      </c>
      <c r="J8" s="9" t="s">
        <v>11</v>
      </c>
      <c r="K8" s="8" t="s">
        <v>130</v>
      </c>
    </row>
    <row r="9" spans="2:11">
      <c r="B9" s="74" t="s">
        <v>13</v>
      </c>
      <c r="C9" s="75"/>
      <c r="D9" s="75"/>
      <c r="E9" s="75"/>
      <c r="F9" s="76"/>
      <c r="G9" s="3">
        <f>SUM(G8)</f>
        <v>3296</v>
      </c>
      <c r="H9" s="61"/>
      <c r="I9" s="62"/>
      <c r="J9" s="62"/>
      <c r="K9" s="77"/>
    </row>
    <row r="10" spans="2:11" ht="60">
      <c r="B10" s="4">
        <v>3</v>
      </c>
      <c r="C10" s="8" t="s">
        <v>103</v>
      </c>
      <c r="D10" s="3" t="s">
        <v>94</v>
      </c>
      <c r="E10" s="4" t="s">
        <v>18</v>
      </c>
      <c r="F10" s="4" t="s">
        <v>14</v>
      </c>
      <c r="G10" s="4">
        <v>392.2</v>
      </c>
      <c r="H10" s="4">
        <v>1986</v>
      </c>
      <c r="I10" s="7" t="s">
        <v>15</v>
      </c>
      <c r="J10" s="9" t="s">
        <v>11</v>
      </c>
      <c r="K10" s="8" t="s">
        <v>131</v>
      </c>
    </row>
    <row r="11" spans="2:11">
      <c r="B11" s="74" t="s">
        <v>13</v>
      </c>
      <c r="C11" s="75"/>
      <c r="D11" s="75"/>
      <c r="E11" s="75"/>
      <c r="F11" s="76"/>
      <c r="G11" s="3">
        <f>SUM(G10)</f>
        <v>392.2</v>
      </c>
      <c r="H11" s="61"/>
      <c r="I11" s="62"/>
      <c r="J11" s="62"/>
      <c r="K11" s="63"/>
    </row>
    <row r="12" spans="2:11" ht="30">
      <c r="B12" s="64">
        <v>4</v>
      </c>
      <c r="C12" s="64" t="s">
        <v>106</v>
      </c>
      <c r="D12" s="66" t="s">
        <v>95</v>
      </c>
      <c r="E12" s="52" t="s">
        <v>188</v>
      </c>
      <c r="F12" s="7" t="s">
        <v>16</v>
      </c>
      <c r="G12" s="4">
        <v>679</v>
      </c>
      <c r="H12" s="4">
        <v>1975</v>
      </c>
      <c r="I12" s="8" t="s">
        <v>17</v>
      </c>
      <c r="J12" s="4" t="s">
        <v>11</v>
      </c>
      <c r="K12" s="79" t="s">
        <v>102</v>
      </c>
    </row>
    <row r="13" spans="2:11" ht="47.25" customHeight="1">
      <c r="B13" s="65"/>
      <c r="C13" s="65"/>
      <c r="D13" s="67"/>
      <c r="E13" s="53"/>
      <c r="F13" s="8" t="s">
        <v>19</v>
      </c>
      <c r="G13" s="4">
        <v>1548</v>
      </c>
      <c r="H13" s="4">
        <v>1972</v>
      </c>
      <c r="I13" s="7" t="s">
        <v>17</v>
      </c>
      <c r="J13" s="4" t="s">
        <v>11</v>
      </c>
      <c r="K13" s="79"/>
    </row>
    <row r="14" spans="2:11">
      <c r="B14" s="74" t="s">
        <v>13</v>
      </c>
      <c r="C14" s="75"/>
      <c r="D14" s="75"/>
      <c r="E14" s="75"/>
      <c r="F14" s="76"/>
      <c r="G14" s="3">
        <f>SUM(G12:G13)</f>
        <v>2227</v>
      </c>
      <c r="H14" s="61"/>
      <c r="I14" s="62"/>
      <c r="J14" s="62"/>
      <c r="K14" s="63"/>
    </row>
    <row r="15" spans="2:11">
      <c r="B15" s="80" t="s">
        <v>20</v>
      </c>
      <c r="C15" s="81"/>
      <c r="D15" s="81"/>
      <c r="E15" s="81"/>
      <c r="F15" s="82"/>
      <c r="G15" s="12">
        <f>SUM(G14,G11,G9,G7)</f>
        <v>5987.2</v>
      </c>
      <c r="H15" s="83"/>
      <c r="I15" s="84"/>
      <c r="J15" s="84"/>
      <c r="K15" s="85"/>
    </row>
    <row r="16" spans="2:11">
      <c r="B16" s="70" t="s">
        <v>21</v>
      </c>
      <c r="C16" s="72"/>
      <c r="D16" s="72"/>
      <c r="E16" s="72"/>
      <c r="F16" s="72"/>
      <c r="G16" s="72"/>
      <c r="H16" s="72"/>
      <c r="I16" s="72"/>
      <c r="J16" s="72"/>
      <c r="K16" s="86"/>
    </row>
    <row r="17" spans="2:11" ht="87.75">
      <c r="B17" s="11">
        <v>5</v>
      </c>
      <c r="C17" s="11" t="s">
        <v>121</v>
      </c>
      <c r="D17" s="17" t="s">
        <v>107</v>
      </c>
      <c r="E17" s="38" t="s">
        <v>190</v>
      </c>
      <c r="F17" s="11" t="s">
        <v>22</v>
      </c>
      <c r="G17" s="4">
        <v>10247.799999999999</v>
      </c>
      <c r="H17" s="4">
        <v>1994</v>
      </c>
      <c r="I17" s="4" t="s">
        <v>25</v>
      </c>
      <c r="J17" s="4" t="s">
        <v>24</v>
      </c>
      <c r="K17" s="4" t="s">
        <v>132</v>
      </c>
    </row>
    <row r="18" spans="2:11">
      <c r="B18" s="47" t="s">
        <v>13</v>
      </c>
      <c r="C18" s="47"/>
      <c r="D18" s="47"/>
      <c r="E18" s="47"/>
      <c r="F18" s="47"/>
      <c r="G18" s="3">
        <f>SUM(G17)</f>
        <v>10247.799999999999</v>
      </c>
      <c r="H18" s="61"/>
      <c r="I18" s="62"/>
      <c r="J18" s="62"/>
      <c r="K18" s="63"/>
    </row>
    <row r="19" spans="2:11">
      <c r="B19" s="80" t="s">
        <v>23</v>
      </c>
      <c r="C19" s="81"/>
      <c r="D19" s="81"/>
      <c r="E19" s="81"/>
      <c r="F19" s="82"/>
      <c r="G19" s="12">
        <f>SUM(G18)</f>
        <v>10247.799999999999</v>
      </c>
      <c r="H19" s="83"/>
      <c r="I19" s="84"/>
      <c r="J19" s="84"/>
      <c r="K19" s="85"/>
    </row>
    <row r="20" spans="2:11">
      <c r="B20" s="70" t="s">
        <v>26</v>
      </c>
      <c r="C20" s="72"/>
      <c r="D20" s="72"/>
      <c r="E20" s="72"/>
      <c r="F20" s="72"/>
      <c r="G20" s="72"/>
      <c r="H20" s="72"/>
      <c r="I20" s="72"/>
      <c r="J20" s="72"/>
      <c r="K20" s="86"/>
    </row>
    <row r="21" spans="2:11" ht="30" customHeight="1">
      <c r="B21" s="64">
        <v>6</v>
      </c>
      <c r="C21" s="52" t="s">
        <v>99</v>
      </c>
      <c r="D21" s="52" t="s">
        <v>96</v>
      </c>
      <c r="E21" s="64" t="s">
        <v>189</v>
      </c>
      <c r="F21" s="8" t="s">
        <v>27</v>
      </c>
      <c r="G21" s="18">
        <v>20000</v>
      </c>
      <c r="H21" s="2">
        <v>1971</v>
      </c>
      <c r="I21" s="52" t="s">
        <v>29</v>
      </c>
      <c r="J21" s="64" t="s">
        <v>28</v>
      </c>
      <c r="K21" s="64" t="s">
        <v>97</v>
      </c>
    </row>
    <row r="22" spans="2:11" ht="261" customHeight="1">
      <c r="B22" s="65"/>
      <c r="C22" s="53"/>
      <c r="D22" s="53"/>
      <c r="E22" s="65"/>
      <c r="F22" s="8" t="s">
        <v>30</v>
      </c>
      <c r="G22" s="1">
        <v>14000</v>
      </c>
      <c r="H22" s="4">
        <v>1971</v>
      </c>
      <c r="I22" s="53"/>
      <c r="J22" s="65"/>
      <c r="K22" s="65"/>
    </row>
    <row r="23" spans="2:11" ht="165">
      <c r="B23" s="4">
        <v>7</v>
      </c>
      <c r="C23" s="11" t="s">
        <v>100</v>
      </c>
      <c r="D23" s="8" t="s">
        <v>33</v>
      </c>
      <c r="E23" s="8" t="s">
        <v>101</v>
      </c>
      <c r="F23" s="4" t="s">
        <v>31</v>
      </c>
      <c r="G23" s="4">
        <v>5134</v>
      </c>
      <c r="H23" s="4">
        <v>1970</v>
      </c>
      <c r="I23" s="4" t="s">
        <v>32</v>
      </c>
      <c r="J23" s="4" t="s">
        <v>28</v>
      </c>
      <c r="K23" s="32" t="s">
        <v>101</v>
      </c>
    </row>
    <row r="24" spans="2:11">
      <c r="B24" s="47" t="s">
        <v>13</v>
      </c>
      <c r="C24" s="47"/>
      <c r="D24" s="47"/>
      <c r="E24" s="47"/>
      <c r="F24" s="47"/>
      <c r="G24" s="3">
        <f>SUM(G23)</f>
        <v>5134</v>
      </c>
      <c r="H24" s="61"/>
      <c r="I24" s="62"/>
      <c r="J24" s="62"/>
      <c r="K24" s="63"/>
    </row>
    <row r="25" spans="2:11" ht="120">
      <c r="B25" s="4">
        <v>8</v>
      </c>
      <c r="C25" s="11" t="s">
        <v>110</v>
      </c>
      <c r="D25" s="4" t="s">
        <v>33</v>
      </c>
      <c r="E25" s="8" t="s">
        <v>34</v>
      </c>
      <c r="F25" s="4" t="s">
        <v>31</v>
      </c>
      <c r="G25" s="4">
        <v>11180</v>
      </c>
      <c r="H25" s="4">
        <v>1964</v>
      </c>
      <c r="I25" s="4" t="s">
        <v>35</v>
      </c>
      <c r="J25" s="4" t="s">
        <v>28</v>
      </c>
      <c r="K25" s="8" t="s">
        <v>34</v>
      </c>
    </row>
    <row r="26" spans="2:11">
      <c r="B26" s="47" t="s">
        <v>13</v>
      </c>
      <c r="C26" s="47"/>
      <c r="D26" s="47"/>
      <c r="E26" s="47"/>
      <c r="F26" s="47"/>
      <c r="G26" s="3">
        <f>SUM(G25)</f>
        <v>11180</v>
      </c>
      <c r="H26" s="61"/>
      <c r="I26" s="62"/>
      <c r="J26" s="62"/>
      <c r="K26" s="63"/>
    </row>
    <row r="27" spans="2:11" ht="78" customHeight="1">
      <c r="B27" s="64">
        <v>9</v>
      </c>
      <c r="C27" s="64" t="s">
        <v>111</v>
      </c>
      <c r="D27" s="64" t="s">
        <v>33</v>
      </c>
      <c r="E27" s="52" t="s">
        <v>171</v>
      </c>
      <c r="F27" s="4" t="s">
        <v>36</v>
      </c>
      <c r="G27" s="4">
        <v>1373</v>
      </c>
      <c r="H27" s="4">
        <v>1964</v>
      </c>
      <c r="I27" s="64" t="s">
        <v>37</v>
      </c>
      <c r="J27" s="64" t="s">
        <v>28</v>
      </c>
      <c r="K27" s="52" t="s">
        <v>171</v>
      </c>
    </row>
    <row r="28" spans="2:11" ht="75" customHeight="1">
      <c r="B28" s="65"/>
      <c r="C28" s="65"/>
      <c r="D28" s="65"/>
      <c r="E28" s="53"/>
      <c r="F28" s="4" t="s">
        <v>38</v>
      </c>
      <c r="G28" s="4">
        <v>360</v>
      </c>
      <c r="H28" s="4">
        <v>1964</v>
      </c>
      <c r="I28" s="65"/>
      <c r="J28" s="65"/>
      <c r="K28" s="53"/>
    </row>
    <row r="29" spans="2:11">
      <c r="B29" s="47" t="s">
        <v>13</v>
      </c>
      <c r="C29" s="47"/>
      <c r="D29" s="47"/>
      <c r="E29" s="47"/>
      <c r="F29" s="47"/>
      <c r="G29" s="3">
        <f>SUM(G27:G28)</f>
        <v>1733</v>
      </c>
      <c r="H29" s="61"/>
      <c r="I29" s="62"/>
      <c r="J29" s="62"/>
      <c r="K29" s="63"/>
    </row>
    <row r="30" spans="2:11" ht="345">
      <c r="B30" s="4">
        <v>10</v>
      </c>
      <c r="C30" s="11" t="s">
        <v>112</v>
      </c>
      <c r="D30" s="4" t="s">
        <v>33</v>
      </c>
      <c r="E30" s="8" t="s">
        <v>98</v>
      </c>
      <c r="F30" s="4" t="s">
        <v>36</v>
      </c>
      <c r="G30" s="4">
        <v>300</v>
      </c>
      <c r="H30" s="4">
        <v>1963</v>
      </c>
      <c r="I30" s="4" t="s">
        <v>39</v>
      </c>
      <c r="J30" s="4" t="s">
        <v>28</v>
      </c>
      <c r="K30" s="8" t="s">
        <v>98</v>
      </c>
    </row>
    <row r="31" spans="2:11">
      <c r="B31" s="47" t="s">
        <v>13</v>
      </c>
      <c r="C31" s="47"/>
      <c r="D31" s="47"/>
      <c r="E31" s="47"/>
      <c r="F31" s="47"/>
      <c r="G31" s="3">
        <f>SUM(G29:G30)</f>
        <v>2033</v>
      </c>
      <c r="H31" s="61"/>
      <c r="I31" s="62"/>
      <c r="J31" s="62"/>
      <c r="K31" s="63"/>
    </row>
    <row r="32" spans="2:11" ht="60" customHeight="1">
      <c r="B32" s="64">
        <v>11</v>
      </c>
      <c r="C32" s="64" t="s">
        <v>113</v>
      </c>
      <c r="D32" s="66" t="s">
        <v>40</v>
      </c>
      <c r="E32" s="52" t="s">
        <v>41</v>
      </c>
      <c r="F32" s="4" t="s">
        <v>42</v>
      </c>
      <c r="G32" s="4">
        <v>685.9</v>
      </c>
      <c r="H32" s="4">
        <v>1973</v>
      </c>
      <c r="I32" s="64" t="s">
        <v>45</v>
      </c>
      <c r="J32" s="64" t="s">
        <v>24</v>
      </c>
      <c r="K32" s="52" t="s">
        <v>46</v>
      </c>
    </row>
    <row r="33" spans="2:11">
      <c r="B33" s="68"/>
      <c r="C33" s="68"/>
      <c r="D33" s="78"/>
      <c r="E33" s="57"/>
      <c r="F33" s="4" t="s">
        <v>43</v>
      </c>
      <c r="G33" s="4">
        <v>668.7</v>
      </c>
      <c r="H33" s="4">
        <v>1986</v>
      </c>
      <c r="I33" s="68"/>
      <c r="J33" s="68"/>
      <c r="K33" s="57"/>
    </row>
    <row r="34" spans="2:11" ht="30">
      <c r="B34" s="68"/>
      <c r="C34" s="68"/>
      <c r="D34" s="78"/>
      <c r="E34" s="57"/>
      <c r="F34" s="4" t="s">
        <v>36</v>
      </c>
      <c r="G34" s="4">
        <v>527.9</v>
      </c>
      <c r="H34" s="4">
        <v>1976</v>
      </c>
      <c r="I34" s="68"/>
      <c r="J34" s="68"/>
      <c r="K34" s="57"/>
    </row>
    <row r="35" spans="2:11" ht="30">
      <c r="B35" s="65"/>
      <c r="C35" s="65"/>
      <c r="D35" s="67"/>
      <c r="E35" s="53"/>
      <c r="F35" s="4" t="s">
        <v>44</v>
      </c>
      <c r="G35" s="4">
        <v>493.8</v>
      </c>
      <c r="H35" s="4">
        <v>1989</v>
      </c>
      <c r="I35" s="65"/>
      <c r="J35" s="65"/>
      <c r="K35" s="53"/>
    </row>
    <row r="36" spans="2:11">
      <c r="B36" s="47" t="s">
        <v>13</v>
      </c>
      <c r="C36" s="47"/>
      <c r="D36" s="47"/>
      <c r="E36" s="47"/>
      <c r="F36" s="47"/>
      <c r="G36" s="3">
        <f>SUM(G32:G35)</f>
        <v>2376.3000000000002</v>
      </c>
      <c r="H36" s="61"/>
      <c r="I36" s="62"/>
      <c r="J36" s="62"/>
      <c r="K36" s="63"/>
    </row>
    <row r="37" spans="2:11" ht="59.25" customHeight="1">
      <c r="B37" s="64">
        <v>12</v>
      </c>
      <c r="C37" s="64" t="s">
        <v>114</v>
      </c>
      <c r="D37" s="66" t="s">
        <v>47</v>
      </c>
      <c r="E37" s="64" t="s">
        <v>191</v>
      </c>
      <c r="F37" s="4" t="s">
        <v>36</v>
      </c>
      <c r="G37" s="64">
        <v>25500</v>
      </c>
      <c r="H37" s="4">
        <v>1982</v>
      </c>
      <c r="I37" s="64" t="s">
        <v>50</v>
      </c>
      <c r="J37" s="64" t="s">
        <v>24</v>
      </c>
      <c r="K37" s="64" t="s">
        <v>48</v>
      </c>
    </row>
    <row r="38" spans="2:11" ht="49.5" customHeight="1">
      <c r="B38" s="65"/>
      <c r="C38" s="65"/>
      <c r="D38" s="67"/>
      <c r="E38" s="65"/>
      <c r="F38" s="4" t="s">
        <v>49</v>
      </c>
      <c r="G38" s="65"/>
      <c r="H38" s="11">
        <v>1985</v>
      </c>
      <c r="I38" s="68"/>
      <c r="J38" s="68"/>
      <c r="K38" s="68"/>
    </row>
    <row r="39" spans="2:11">
      <c r="B39" s="47" t="s">
        <v>13</v>
      </c>
      <c r="C39" s="47"/>
      <c r="D39" s="47"/>
      <c r="E39" s="47"/>
      <c r="F39" s="47"/>
      <c r="G39" s="6">
        <f>SUM(G37)</f>
        <v>25500</v>
      </c>
      <c r="H39" s="26"/>
      <c r="I39" s="27"/>
      <c r="J39" s="27"/>
      <c r="K39" s="16"/>
    </row>
    <row r="40" spans="2:11">
      <c r="B40" s="48" t="s">
        <v>51</v>
      </c>
      <c r="C40" s="48"/>
      <c r="D40" s="48"/>
      <c r="E40" s="48"/>
      <c r="F40" s="48"/>
      <c r="G40" s="28">
        <f>SUM(G39,G36,G31,G29,G26,G24)</f>
        <v>47956.3</v>
      </c>
      <c r="H40" s="13"/>
      <c r="I40" s="14"/>
      <c r="J40" s="14"/>
      <c r="K40" s="15"/>
    </row>
    <row r="41" spans="2:11">
      <c r="B41" s="70" t="s">
        <v>53</v>
      </c>
      <c r="C41" s="72"/>
      <c r="D41" s="72"/>
      <c r="E41" s="72"/>
      <c r="F41" s="72"/>
      <c r="G41" s="72"/>
      <c r="H41" s="72"/>
      <c r="I41" s="72"/>
      <c r="J41" s="72"/>
      <c r="K41" s="86"/>
    </row>
    <row r="42" spans="2:11" ht="150">
      <c r="B42" s="4">
        <v>13</v>
      </c>
      <c r="C42" s="19" t="s">
        <v>115</v>
      </c>
      <c r="D42" s="19" t="s">
        <v>117</v>
      </c>
      <c r="E42" s="4" t="s">
        <v>116</v>
      </c>
      <c r="F42" s="4" t="s">
        <v>52</v>
      </c>
      <c r="G42" s="4">
        <v>3600</v>
      </c>
      <c r="H42" s="4">
        <v>1985</v>
      </c>
      <c r="I42" s="4" t="s">
        <v>54</v>
      </c>
      <c r="J42" s="4" t="s">
        <v>28</v>
      </c>
      <c r="K42" s="4" t="s">
        <v>116</v>
      </c>
    </row>
    <row r="43" spans="2:11">
      <c r="B43" s="47" t="s">
        <v>13</v>
      </c>
      <c r="C43" s="47"/>
      <c r="D43" s="47"/>
      <c r="E43" s="47"/>
      <c r="F43" s="47"/>
      <c r="G43" s="24">
        <f>SUM(G42)</f>
        <v>3600</v>
      </c>
      <c r="H43" s="26"/>
      <c r="I43" s="27"/>
      <c r="J43" s="27"/>
      <c r="K43" s="25"/>
    </row>
    <row r="44" spans="2:11" ht="225">
      <c r="B44" s="4">
        <v>14</v>
      </c>
      <c r="C44" s="19" t="s">
        <v>118</v>
      </c>
      <c r="D44" s="5" t="s">
        <v>55</v>
      </c>
      <c r="E44" s="4" t="s">
        <v>173</v>
      </c>
      <c r="F44" s="4" t="s">
        <v>56</v>
      </c>
      <c r="G44" s="4">
        <v>3030.3</v>
      </c>
      <c r="H44" s="4">
        <v>1984</v>
      </c>
      <c r="I44" s="4" t="s">
        <v>57</v>
      </c>
      <c r="J44" s="4" t="s">
        <v>28</v>
      </c>
      <c r="K44" s="4" t="s">
        <v>174</v>
      </c>
    </row>
    <row r="45" spans="2:11">
      <c r="B45" s="47" t="s">
        <v>13</v>
      </c>
      <c r="C45" s="47"/>
      <c r="D45" s="47"/>
      <c r="E45" s="47"/>
      <c r="F45" s="47"/>
      <c r="G45" s="24">
        <f>SUM(G44)</f>
        <v>3030.3</v>
      </c>
      <c r="H45" s="26"/>
      <c r="I45" s="27"/>
      <c r="J45" s="27"/>
      <c r="K45" s="25"/>
    </row>
    <row r="46" spans="2:11" ht="120">
      <c r="B46" s="4">
        <v>15</v>
      </c>
      <c r="C46" s="19" t="s">
        <v>119</v>
      </c>
      <c r="D46" s="4" t="s">
        <v>33</v>
      </c>
      <c r="E46" s="19" t="s">
        <v>175</v>
      </c>
      <c r="F46" s="4" t="s">
        <v>58</v>
      </c>
      <c r="G46" s="4">
        <v>300</v>
      </c>
      <c r="H46" s="4">
        <v>1985</v>
      </c>
      <c r="I46" s="4" t="s">
        <v>59</v>
      </c>
      <c r="J46" s="4" t="s">
        <v>28</v>
      </c>
      <c r="K46" s="19" t="s">
        <v>177</v>
      </c>
    </row>
    <row r="47" spans="2:11">
      <c r="B47" s="47" t="s">
        <v>13</v>
      </c>
      <c r="C47" s="47"/>
      <c r="D47" s="47"/>
      <c r="E47" s="47"/>
      <c r="F47" s="47"/>
      <c r="G47" s="24">
        <f>SUM(G46)</f>
        <v>300</v>
      </c>
      <c r="H47" s="26"/>
      <c r="I47" s="27"/>
      <c r="J47" s="27"/>
      <c r="K47" s="25"/>
    </row>
    <row r="48" spans="2:11" ht="105">
      <c r="B48" s="4">
        <v>16</v>
      </c>
      <c r="C48" s="19" t="s">
        <v>120</v>
      </c>
      <c r="D48" s="4" t="s">
        <v>33</v>
      </c>
      <c r="E48" s="19" t="s">
        <v>60</v>
      </c>
      <c r="F48" s="4" t="s">
        <v>61</v>
      </c>
      <c r="G48" s="4">
        <v>230.8</v>
      </c>
      <c r="H48" s="4">
        <v>1980</v>
      </c>
      <c r="I48" s="4" t="s">
        <v>62</v>
      </c>
      <c r="J48" s="4" t="s">
        <v>28</v>
      </c>
      <c r="K48" s="19" t="s">
        <v>176</v>
      </c>
    </row>
    <row r="49" spans="2:11">
      <c r="B49" s="47" t="s">
        <v>13</v>
      </c>
      <c r="C49" s="47"/>
      <c r="D49" s="47"/>
      <c r="E49" s="47"/>
      <c r="F49" s="47"/>
      <c r="G49" s="24">
        <f>SUM(G48)</f>
        <v>230.8</v>
      </c>
      <c r="H49" s="26"/>
      <c r="I49" s="27"/>
      <c r="J49" s="27"/>
      <c r="K49" s="25"/>
    </row>
    <row r="50" spans="2:11" ht="45" customHeight="1">
      <c r="B50" s="64">
        <v>17</v>
      </c>
      <c r="C50" s="52" t="s">
        <v>126</v>
      </c>
      <c r="D50" s="64" t="s">
        <v>33</v>
      </c>
      <c r="E50" s="52" t="s">
        <v>178</v>
      </c>
      <c r="F50" s="4" t="s">
        <v>63</v>
      </c>
      <c r="G50" s="4">
        <v>646.1</v>
      </c>
      <c r="H50" s="4">
        <v>1986</v>
      </c>
      <c r="I50" s="64" t="s">
        <v>172</v>
      </c>
      <c r="J50" s="64" t="s">
        <v>28</v>
      </c>
      <c r="K50" s="52" t="s">
        <v>179</v>
      </c>
    </row>
    <row r="51" spans="2:11">
      <c r="B51" s="68"/>
      <c r="C51" s="57"/>
      <c r="D51" s="68"/>
      <c r="E51" s="57"/>
      <c r="F51" s="4" t="s">
        <v>49</v>
      </c>
      <c r="G51" s="4">
        <v>1748.8</v>
      </c>
      <c r="H51" s="4">
        <v>1986</v>
      </c>
      <c r="I51" s="68"/>
      <c r="J51" s="68"/>
      <c r="K51" s="57"/>
    </row>
    <row r="52" spans="2:11" ht="30">
      <c r="B52" s="68"/>
      <c r="C52" s="57"/>
      <c r="D52" s="68"/>
      <c r="E52" s="57"/>
      <c r="F52" s="4" t="s">
        <v>61</v>
      </c>
      <c r="G52" s="4">
        <v>63.8</v>
      </c>
      <c r="H52" s="4">
        <v>1986</v>
      </c>
      <c r="I52" s="68"/>
      <c r="J52" s="68"/>
      <c r="K52" s="57"/>
    </row>
    <row r="53" spans="2:11">
      <c r="B53" s="68"/>
      <c r="C53" s="57"/>
      <c r="D53" s="68"/>
      <c r="E53" s="57"/>
      <c r="F53" s="4" t="s">
        <v>49</v>
      </c>
      <c r="G53" s="4">
        <v>2358.8000000000002</v>
      </c>
      <c r="H53" s="4">
        <v>1986</v>
      </c>
      <c r="I53" s="68"/>
      <c r="J53" s="68"/>
      <c r="K53" s="57"/>
    </row>
    <row r="54" spans="2:11" ht="30">
      <c r="B54" s="68"/>
      <c r="C54" s="57"/>
      <c r="D54" s="68"/>
      <c r="E54" s="57"/>
      <c r="F54" s="4" t="s">
        <v>63</v>
      </c>
      <c r="G54" s="4">
        <v>1820.7</v>
      </c>
      <c r="H54" s="4">
        <v>1986</v>
      </c>
      <c r="I54" s="68"/>
      <c r="J54" s="68"/>
      <c r="K54" s="57"/>
    </row>
    <row r="55" spans="2:11" ht="30">
      <c r="B55" s="68"/>
      <c r="C55" s="57"/>
      <c r="D55" s="68"/>
      <c r="E55" s="57"/>
      <c r="F55" s="4" t="s">
        <v>63</v>
      </c>
      <c r="G55" s="4">
        <v>541.1</v>
      </c>
      <c r="H55" s="4">
        <v>1986</v>
      </c>
      <c r="I55" s="68"/>
      <c r="J55" s="68"/>
      <c r="K55" s="57"/>
    </row>
    <row r="56" spans="2:11">
      <c r="B56" s="68"/>
      <c r="C56" s="57"/>
      <c r="D56" s="68"/>
      <c r="E56" s="57"/>
      <c r="F56" s="4" t="s">
        <v>49</v>
      </c>
      <c r="G56" s="4">
        <v>96.4</v>
      </c>
      <c r="H56" s="4">
        <v>1986</v>
      </c>
      <c r="I56" s="68"/>
      <c r="J56" s="68"/>
      <c r="K56" s="57"/>
    </row>
    <row r="57" spans="2:11">
      <c r="B57" s="65"/>
      <c r="C57" s="53"/>
      <c r="D57" s="65"/>
      <c r="E57" s="53"/>
      <c r="F57" s="4" t="s">
        <v>49</v>
      </c>
      <c r="G57" s="4">
        <v>961.7</v>
      </c>
      <c r="H57" s="4">
        <v>1986</v>
      </c>
      <c r="I57" s="65"/>
      <c r="J57" s="65"/>
      <c r="K57" s="53"/>
    </row>
    <row r="58" spans="2:11">
      <c r="B58" s="47" t="s">
        <v>13</v>
      </c>
      <c r="C58" s="47"/>
      <c r="D58" s="47"/>
      <c r="E58" s="47"/>
      <c r="F58" s="47"/>
      <c r="G58" s="24">
        <f>SUM(G50:G57)</f>
        <v>8237.4</v>
      </c>
      <c r="H58" s="26"/>
      <c r="I58" s="27"/>
      <c r="J58" s="27"/>
      <c r="K58" s="25"/>
    </row>
    <row r="59" spans="2:11" ht="132.75" customHeight="1">
      <c r="B59" s="64">
        <v>18</v>
      </c>
      <c r="C59" s="52" t="s">
        <v>122</v>
      </c>
      <c r="D59" s="52" t="s">
        <v>64</v>
      </c>
      <c r="E59" s="64" t="s">
        <v>123</v>
      </c>
      <c r="F59" s="4" t="s">
        <v>61</v>
      </c>
      <c r="G59" s="4">
        <v>998.4</v>
      </c>
      <c r="H59" s="4">
        <v>1984</v>
      </c>
      <c r="I59" s="64" t="s">
        <v>125</v>
      </c>
      <c r="J59" s="64" t="s">
        <v>28</v>
      </c>
      <c r="K59" s="64" t="s">
        <v>124</v>
      </c>
    </row>
    <row r="60" spans="2:11">
      <c r="B60" s="68"/>
      <c r="C60" s="57"/>
      <c r="D60" s="57"/>
      <c r="E60" s="68"/>
      <c r="F60" s="4" t="s">
        <v>49</v>
      </c>
      <c r="G60" s="4">
        <v>229.3</v>
      </c>
      <c r="H60" s="4">
        <v>1984</v>
      </c>
      <c r="I60" s="68"/>
      <c r="J60" s="68"/>
      <c r="K60" s="68"/>
    </row>
    <row r="61" spans="2:11">
      <c r="B61" s="65"/>
      <c r="C61" s="53"/>
      <c r="D61" s="53"/>
      <c r="E61" s="65"/>
      <c r="F61" s="4" t="s">
        <v>49</v>
      </c>
      <c r="G61" s="4">
        <v>97.4</v>
      </c>
      <c r="H61" s="4">
        <v>1984</v>
      </c>
      <c r="I61" s="65"/>
      <c r="J61" s="65"/>
      <c r="K61" s="65"/>
    </row>
    <row r="62" spans="2:11">
      <c r="B62" s="47" t="s">
        <v>13</v>
      </c>
      <c r="C62" s="47"/>
      <c r="D62" s="47"/>
      <c r="E62" s="47"/>
      <c r="F62" s="47"/>
      <c r="G62" s="24">
        <f>SUM(G54:G61)</f>
        <v>12982.399999999998</v>
      </c>
      <c r="H62" s="26"/>
      <c r="I62" s="27"/>
      <c r="J62" s="27"/>
      <c r="K62" s="25"/>
    </row>
    <row r="63" spans="2:11">
      <c r="B63" s="48" t="s">
        <v>65</v>
      </c>
      <c r="C63" s="48"/>
      <c r="D63" s="48"/>
      <c r="E63" s="48"/>
      <c r="F63" s="48"/>
      <c r="G63" s="28">
        <f>SUM(G62,G58,G49,G47,G45,G43)</f>
        <v>28380.899999999994</v>
      </c>
      <c r="H63" s="21"/>
      <c r="I63" s="22"/>
      <c r="J63" s="22"/>
      <c r="K63" s="23"/>
    </row>
    <row r="64" spans="2:11">
      <c r="B64" s="61" t="s">
        <v>66</v>
      </c>
      <c r="C64" s="62"/>
      <c r="D64" s="62"/>
      <c r="E64" s="62"/>
      <c r="F64" s="62"/>
      <c r="G64" s="62"/>
      <c r="H64" s="62"/>
      <c r="I64" s="62"/>
      <c r="J64" s="62"/>
      <c r="K64" s="63"/>
    </row>
    <row r="65" spans="2:11" ht="60" customHeight="1">
      <c r="B65" s="64">
        <v>19</v>
      </c>
      <c r="C65" s="52" t="s">
        <v>68</v>
      </c>
      <c r="D65" s="64" t="s">
        <v>33</v>
      </c>
      <c r="E65" s="52" t="s">
        <v>69</v>
      </c>
      <c r="F65" s="4" t="s">
        <v>49</v>
      </c>
      <c r="G65" s="4">
        <v>1300</v>
      </c>
      <c r="H65" s="4">
        <v>1980</v>
      </c>
      <c r="I65" s="64" t="s">
        <v>67</v>
      </c>
      <c r="J65" s="64" t="s">
        <v>28</v>
      </c>
      <c r="K65" s="52" t="s">
        <v>180</v>
      </c>
    </row>
    <row r="66" spans="2:11">
      <c r="B66" s="68"/>
      <c r="C66" s="57"/>
      <c r="D66" s="68"/>
      <c r="E66" s="57"/>
      <c r="F66" s="4" t="s">
        <v>49</v>
      </c>
      <c r="G66" s="4">
        <v>647</v>
      </c>
      <c r="H66" s="4">
        <v>1980</v>
      </c>
      <c r="I66" s="68"/>
      <c r="J66" s="68"/>
      <c r="K66" s="57"/>
    </row>
    <row r="67" spans="2:11">
      <c r="B67" s="68"/>
      <c r="C67" s="57"/>
      <c r="D67" s="68"/>
      <c r="E67" s="57"/>
      <c r="F67" s="4" t="s">
        <v>49</v>
      </c>
      <c r="G67" s="4">
        <v>440</v>
      </c>
      <c r="H67" s="4">
        <v>1973</v>
      </c>
      <c r="I67" s="68"/>
      <c r="J67" s="68"/>
      <c r="K67" s="57"/>
    </row>
    <row r="68" spans="2:11" ht="30">
      <c r="B68" s="68"/>
      <c r="C68" s="57"/>
      <c r="D68" s="68"/>
      <c r="E68" s="57"/>
      <c r="F68" s="4" t="s">
        <v>36</v>
      </c>
      <c r="G68" s="4">
        <v>1200</v>
      </c>
      <c r="H68" s="4">
        <v>1983</v>
      </c>
      <c r="I68" s="68"/>
      <c r="J68" s="68"/>
      <c r="K68" s="57"/>
    </row>
    <row r="69" spans="2:11">
      <c r="B69" s="68"/>
      <c r="C69" s="57"/>
      <c r="D69" s="68"/>
      <c r="E69" s="57"/>
      <c r="F69" s="4" t="s">
        <v>49</v>
      </c>
      <c r="G69" s="4">
        <v>300</v>
      </c>
      <c r="H69" s="4">
        <v>2007</v>
      </c>
      <c r="I69" s="68"/>
      <c r="J69" s="68"/>
      <c r="K69" s="57"/>
    </row>
    <row r="70" spans="2:11" ht="30">
      <c r="B70" s="65"/>
      <c r="C70" s="53"/>
      <c r="D70" s="65"/>
      <c r="E70" s="53"/>
      <c r="F70" s="4" t="s">
        <v>61</v>
      </c>
      <c r="G70" s="4">
        <v>250</v>
      </c>
      <c r="H70" s="4">
        <v>1965</v>
      </c>
      <c r="I70" s="65"/>
      <c r="J70" s="65"/>
      <c r="K70" s="53"/>
    </row>
    <row r="71" spans="2:11">
      <c r="B71" s="47" t="s">
        <v>13</v>
      </c>
      <c r="C71" s="47"/>
      <c r="D71" s="47"/>
      <c r="E71" s="47"/>
      <c r="F71" s="47"/>
      <c r="G71" s="24">
        <f>SUM(G65:G70)</f>
        <v>4137</v>
      </c>
      <c r="H71" s="26"/>
      <c r="I71" s="27"/>
      <c r="J71" s="27"/>
      <c r="K71" s="25"/>
    </row>
    <row r="72" spans="2:11">
      <c r="B72" s="48" t="s">
        <v>70</v>
      </c>
      <c r="C72" s="48"/>
      <c r="D72" s="48"/>
      <c r="E72" s="48"/>
      <c r="F72" s="48"/>
      <c r="G72" s="28">
        <f>SUM(G71)</f>
        <v>4137</v>
      </c>
      <c r="H72" s="21"/>
      <c r="I72" s="22"/>
      <c r="J72" s="22"/>
      <c r="K72" s="23"/>
    </row>
    <row r="73" spans="2:11">
      <c r="B73" s="61" t="s">
        <v>71</v>
      </c>
      <c r="C73" s="62"/>
      <c r="D73" s="62"/>
      <c r="E73" s="62"/>
      <c r="F73" s="62"/>
      <c r="G73" s="62"/>
      <c r="H73" s="62"/>
      <c r="I73" s="62"/>
      <c r="J73" s="62"/>
      <c r="K73" s="63"/>
    </row>
    <row r="74" spans="2:11" ht="60">
      <c r="B74" s="4">
        <v>20</v>
      </c>
      <c r="C74" s="20" t="s">
        <v>72</v>
      </c>
      <c r="D74" s="36" t="s">
        <v>75</v>
      </c>
      <c r="E74" s="20" t="s">
        <v>181</v>
      </c>
      <c r="F74" s="4" t="s">
        <v>61</v>
      </c>
      <c r="G74" s="4">
        <v>43000</v>
      </c>
      <c r="H74" s="4" t="s">
        <v>73</v>
      </c>
      <c r="I74" s="4" t="s">
        <v>74</v>
      </c>
      <c r="J74" s="4" t="s">
        <v>28</v>
      </c>
      <c r="K74" s="20" t="s">
        <v>181</v>
      </c>
    </row>
    <row r="75" spans="2:11">
      <c r="B75" s="47" t="s">
        <v>13</v>
      </c>
      <c r="C75" s="47"/>
      <c r="D75" s="47"/>
      <c r="E75" s="47"/>
      <c r="F75" s="47"/>
      <c r="G75" s="24">
        <f>SUM(G74)</f>
        <v>43000</v>
      </c>
      <c r="H75" s="26"/>
      <c r="I75" s="27"/>
      <c r="J75" s="27"/>
      <c r="K75" s="25"/>
    </row>
    <row r="76" spans="2:11" ht="75">
      <c r="B76" s="4">
        <v>21</v>
      </c>
      <c r="C76" s="20" t="s">
        <v>141</v>
      </c>
      <c r="D76" s="36" t="s">
        <v>142</v>
      </c>
      <c r="E76" s="20" t="s">
        <v>76</v>
      </c>
      <c r="F76" s="4" t="s">
        <v>61</v>
      </c>
      <c r="G76" s="4">
        <v>62499</v>
      </c>
      <c r="H76" s="4">
        <v>2012</v>
      </c>
      <c r="I76" s="4" t="s">
        <v>77</v>
      </c>
      <c r="J76" s="4" t="s">
        <v>28</v>
      </c>
      <c r="K76" s="20" t="s">
        <v>76</v>
      </c>
    </row>
    <row r="77" spans="2:11">
      <c r="B77" s="47" t="s">
        <v>13</v>
      </c>
      <c r="C77" s="47"/>
      <c r="D77" s="47"/>
      <c r="E77" s="47"/>
      <c r="F77" s="47"/>
      <c r="G77" s="29">
        <f>SUM(G76)</f>
        <v>62499</v>
      </c>
      <c r="H77" s="26"/>
      <c r="I77" s="27"/>
      <c r="J77" s="27"/>
      <c r="K77" s="31"/>
    </row>
    <row r="78" spans="2:11" ht="285">
      <c r="B78" s="4">
        <v>22</v>
      </c>
      <c r="C78" s="30" t="s">
        <v>147</v>
      </c>
      <c r="D78" s="39" t="s">
        <v>185</v>
      </c>
      <c r="E78" s="30" t="s">
        <v>148</v>
      </c>
      <c r="F78" s="4" t="s">
        <v>61</v>
      </c>
      <c r="G78" s="4">
        <v>18705.3</v>
      </c>
      <c r="H78" s="4" t="s">
        <v>149</v>
      </c>
      <c r="I78" s="4" t="s">
        <v>150</v>
      </c>
      <c r="J78" s="4" t="s">
        <v>28</v>
      </c>
      <c r="K78" s="30" t="s">
        <v>151</v>
      </c>
    </row>
    <row r="79" spans="2:11">
      <c r="B79" s="47" t="s">
        <v>13</v>
      </c>
      <c r="C79" s="47"/>
      <c r="D79" s="47"/>
      <c r="E79" s="47"/>
      <c r="F79" s="47"/>
      <c r="G79" s="29">
        <f>SUM(G78)</f>
        <v>18705.3</v>
      </c>
      <c r="H79" s="26"/>
      <c r="I79" s="27"/>
      <c r="J79" s="27"/>
      <c r="K79" s="31"/>
    </row>
    <row r="80" spans="2:11" ht="270">
      <c r="B80" s="4">
        <v>23</v>
      </c>
      <c r="C80" s="30" t="s">
        <v>143</v>
      </c>
      <c r="D80" s="37" t="s">
        <v>144</v>
      </c>
      <c r="E80" s="30" t="s">
        <v>145</v>
      </c>
      <c r="F80" s="4" t="s">
        <v>61</v>
      </c>
      <c r="G80" s="4">
        <v>182213</v>
      </c>
      <c r="H80" s="4" t="s">
        <v>33</v>
      </c>
      <c r="I80" s="4" t="s">
        <v>146</v>
      </c>
      <c r="J80" s="4" t="s">
        <v>28</v>
      </c>
      <c r="K80" s="30" t="s">
        <v>145</v>
      </c>
    </row>
    <row r="81" spans="2:11">
      <c r="B81" s="47" t="s">
        <v>13</v>
      </c>
      <c r="C81" s="47"/>
      <c r="D81" s="47"/>
      <c r="E81" s="47"/>
      <c r="F81" s="47"/>
      <c r="G81" s="29">
        <f>SUM(G80)</f>
        <v>182213</v>
      </c>
      <c r="H81" s="26"/>
      <c r="I81" s="27"/>
      <c r="J81" s="27"/>
      <c r="K81" s="31"/>
    </row>
    <row r="82" spans="2:11" ht="138.75" customHeight="1">
      <c r="B82" s="4">
        <v>24</v>
      </c>
      <c r="C82" s="30" t="s">
        <v>136</v>
      </c>
      <c r="D82" s="37" t="s">
        <v>140</v>
      </c>
      <c r="E82" s="30" t="s">
        <v>137</v>
      </c>
      <c r="F82" s="4" t="s">
        <v>61</v>
      </c>
      <c r="G82" s="4">
        <v>1413</v>
      </c>
      <c r="H82" s="4" t="s">
        <v>33</v>
      </c>
      <c r="I82" s="4" t="s">
        <v>138</v>
      </c>
      <c r="J82" s="4" t="s">
        <v>28</v>
      </c>
      <c r="K82" s="32" t="s">
        <v>139</v>
      </c>
    </row>
    <row r="83" spans="2:11">
      <c r="B83" s="47" t="s">
        <v>13</v>
      </c>
      <c r="C83" s="47"/>
      <c r="D83" s="47"/>
      <c r="E83" s="47"/>
      <c r="F83" s="47"/>
      <c r="G83" s="24">
        <f>SUM(G82)</f>
        <v>1413</v>
      </c>
      <c r="H83" s="26"/>
      <c r="I83" s="27"/>
      <c r="J83" s="27"/>
      <c r="K83" s="25"/>
    </row>
    <row r="84" spans="2:11">
      <c r="B84" s="48" t="s">
        <v>78</v>
      </c>
      <c r="C84" s="48"/>
      <c r="D84" s="48"/>
      <c r="E84" s="48"/>
      <c r="F84" s="48"/>
      <c r="G84" s="28">
        <f>SUM(G83,G81,G79,G77,G75)</f>
        <v>307830.3</v>
      </c>
      <c r="H84" s="21"/>
      <c r="I84" s="22"/>
      <c r="J84" s="22"/>
      <c r="K84" s="23"/>
    </row>
    <row r="85" spans="2:11">
      <c r="B85" s="61" t="s">
        <v>79</v>
      </c>
      <c r="C85" s="62"/>
      <c r="D85" s="62"/>
      <c r="E85" s="62"/>
      <c r="F85" s="62"/>
      <c r="G85" s="62"/>
      <c r="H85" s="62"/>
      <c r="I85" s="62"/>
      <c r="J85" s="62"/>
      <c r="K85" s="63"/>
    </row>
    <row r="86" spans="2:11" ht="90.75" customHeight="1">
      <c r="B86" s="4">
        <v>25</v>
      </c>
      <c r="C86" s="20" t="s">
        <v>133</v>
      </c>
      <c r="D86" s="36" t="s">
        <v>80</v>
      </c>
      <c r="E86" s="20" t="s">
        <v>135</v>
      </c>
      <c r="F86" s="4" t="s">
        <v>61</v>
      </c>
      <c r="G86" s="4">
        <v>1533.1</v>
      </c>
      <c r="H86" s="4">
        <v>1990</v>
      </c>
      <c r="I86" s="4" t="s">
        <v>81</v>
      </c>
      <c r="J86" s="4" t="s">
        <v>28</v>
      </c>
      <c r="K86" s="20" t="s">
        <v>135</v>
      </c>
    </row>
    <row r="87" spans="2:11" ht="15.75" customHeight="1">
      <c r="B87" s="47" t="s">
        <v>13</v>
      </c>
      <c r="C87" s="47"/>
      <c r="D87" s="47"/>
      <c r="E87" s="47"/>
      <c r="F87" s="47"/>
      <c r="G87" s="24">
        <f>SUM(G86)</f>
        <v>1533.1</v>
      </c>
      <c r="H87" s="26"/>
      <c r="I87" s="27"/>
      <c r="J87" s="27"/>
      <c r="K87" s="25"/>
    </row>
    <row r="88" spans="2:11" ht="15.75" customHeight="1">
      <c r="B88" s="48" t="s">
        <v>82</v>
      </c>
      <c r="C88" s="48"/>
      <c r="D88" s="48"/>
      <c r="E88" s="48"/>
      <c r="F88" s="48"/>
      <c r="G88" s="28">
        <f>SUM(G87,G85)</f>
        <v>1533.1</v>
      </c>
      <c r="H88" s="21"/>
      <c r="I88" s="22"/>
      <c r="J88" s="22"/>
      <c r="K88" s="23"/>
    </row>
    <row r="89" spans="2:11">
      <c r="B89" s="61" t="s">
        <v>83</v>
      </c>
      <c r="C89" s="62"/>
      <c r="D89" s="62"/>
      <c r="E89" s="62"/>
      <c r="F89" s="62"/>
      <c r="G89" s="62"/>
      <c r="H89" s="62"/>
      <c r="I89" s="62"/>
      <c r="J89" s="62"/>
      <c r="K89" s="63"/>
    </row>
    <row r="90" spans="2:11" ht="60" customHeight="1">
      <c r="B90" s="64">
        <v>26</v>
      </c>
      <c r="C90" s="52" t="s">
        <v>84</v>
      </c>
      <c r="D90" s="93" t="s">
        <v>184</v>
      </c>
      <c r="E90" s="64" t="s">
        <v>85</v>
      </c>
      <c r="F90" s="4" t="s">
        <v>49</v>
      </c>
      <c r="G90" s="4">
        <v>98</v>
      </c>
      <c r="H90" s="4">
        <v>1986</v>
      </c>
      <c r="I90" s="64" t="s">
        <v>90</v>
      </c>
      <c r="J90" s="64" t="s">
        <v>28</v>
      </c>
      <c r="K90" s="64" t="s">
        <v>134</v>
      </c>
    </row>
    <row r="91" spans="2:11">
      <c r="B91" s="65"/>
      <c r="C91" s="53"/>
      <c r="D91" s="94"/>
      <c r="E91" s="65"/>
      <c r="F91" s="4" t="s">
        <v>86</v>
      </c>
      <c r="G91" s="4">
        <v>531.70000000000005</v>
      </c>
      <c r="H91" s="4">
        <v>1986</v>
      </c>
      <c r="I91" s="65"/>
      <c r="J91" s="65"/>
      <c r="K91" s="65"/>
    </row>
    <row r="92" spans="2:11">
      <c r="B92" s="47" t="s">
        <v>13</v>
      </c>
      <c r="C92" s="47"/>
      <c r="D92" s="47"/>
      <c r="E92" s="47"/>
      <c r="F92" s="47"/>
      <c r="G92" s="24">
        <f>SUM(G90:G91)</f>
        <v>629.70000000000005</v>
      </c>
      <c r="H92" s="26"/>
      <c r="I92" s="27"/>
      <c r="J92" s="27"/>
      <c r="K92" s="25"/>
    </row>
    <row r="93" spans="2:11">
      <c r="B93" s="48" t="s">
        <v>82</v>
      </c>
      <c r="C93" s="48"/>
      <c r="D93" s="48"/>
      <c r="E93" s="48"/>
      <c r="F93" s="48"/>
      <c r="G93" s="28">
        <f>SUM(G92)</f>
        <v>629.70000000000005</v>
      </c>
      <c r="H93" s="21"/>
      <c r="I93" s="22"/>
      <c r="J93" s="22"/>
      <c r="K93" s="23"/>
    </row>
    <row r="94" spans="2:11">
      <c r="B94" s="49" t="s">
        <v>152</v>
      </c>
      <c r="C94" s="50"/>
      <c r="D94" s="50"/>
      <c r="E94" s="50"/>
      <c r="F94" s="50"/>
      <c r="G94" s="50"/>
      <c r="H94" s="50"/>
      <c r="I94" s="50"/>
      <c r="J94" s="50"/>
      <c r="K94" s="51"/>
    </row>
    <row r="95" spans="2:11" ht="75" customHeight="1">
      <c r="B95" s="54">
        <v>27</v>
      </c>
      <c r="C95" s="52" t="s">
        <v>153</v>
      </c>
      <c r="D95" s="52" t="s">
        <v>182</v>
      </c>
      <c r="E95" s="52" t="s">
        <v>154</v>
      </c>
      <c r="F95" s="2" t="s">
        <v>49</v>
      </c>
      <c r="G95" s="2">
        <v>4880.1000000000004</v>
      </c>
      <c r="H95" s="2">
        <v>1954</v>
      </c>
      <c r="I95" s="52" t="s">
        <v>155</v>
      </c>
      <c r="J95" s="58" t="s">
        <v>28</v>
      </c>
      <c r="K95" s="52" t="s">
        <v>156</v>
      </c>
    </row>
    <row r="96" spans="2:11">
      <c r="B96" s="55"/>
      <c r="C96" s="57"/>
      <c r="D96" s="57"/>
      <c r="E96" s="57"/>
      <c r="F96" s="2" t="s">
        <v>49</v>
      </c>
      <c r="G96" s="2">
        <v>755.5</v>
      </c>
      <c r="H96" s="2">
        <v>1975</v>
      </c>
      <c r="I96" s="53"/>
      <c r="J96" s="59"/>
      <c r="K96" s="57"/>
    </row>
    <row r="97" spans="2:11" ht="75">
      <c r="B97" s="55"/>
      <c r="C97" s="57"/>
      <c r="D97" s="57"/>
      <c r="E97" s="57"/>
      <c r="F97" s="2" t="s">
        <v>157</v>
      </c>
      <c r="G97" s="2">
        <v>710</v>
      </c>
      <c r="H97" s="2">
        <v>1991</v>
      </c>
      <c r="I97" s="30" t="s">
        <v>158</v>
      </c>
      <c r="J97" s="59"/>
      <c r="K97" s="57"/>
    </row>
    <row r="98" spans="2:11" ht="75">
      <c r="B98" s="55"/>
      <c r="C98" s="57"/>
      <c r="D98" s="57"/>
      <c r="E98" s="57"/>
      <c r="F98" s="40" t="s">
        <v>61</v>
      </c>
      <c r="G98" s="40">
        <v>44367.3</v>
      </c>
      <c r="H98" s="40">
        <v>1953</v>
      </c>
      <c r="I98" s="30" t="s">
        <v>159</v>
      </c>
      <c r="J98" s="59"/>
      <c r="K98" s="57"/>
    </row>
    <row r="99" spans="2:11" ht="75">
      <c r="B99" s="55"/>
      <c r="C99" s="57"/>
      <c r="D99" s="57"/>
      <c r="E99" s="57"/>
      <c r="F99" s="40" t="s">
        <v>61</v>
      </c>
      <c r="G99" s="40">
        <v>7898.9</v>
      </c>
      <c r="H99" s="40">
        <v>1999</v>
      </c>
      <c r="I99" s="30" t="s">
        <v>160</v>
      </c>
      <c r="J99" s="59"/>
      <c r="K99" s="57"/>
    </row>
    <row r="100" spans="2:11" ht="75">
      <c r="B100" s="55"/>
      <c r="C100" s="57"/>
      <c r="D100" s="57"/>
      <c r="E100" s="57"/>
      <c r="F100" s="40" t="s">
        <v>49</v>
      </c>
      <c r="G100" s="40">
        <v>1903</v>
      </c>
      <c r="H100" s="40">
        <v>1987</v>
      </c>
      <c r="I100" s="30" t="s">
        <v>161</v>
      </c>
      <c r="J100" s="59"/>
      <c r="K100" s="57"/>
    </row>
    <row r="101" spans="2:11" ht="75">
      <c r="B101" s="55"/>
      <c r="C101" s="57"/>
      <c r="D101" s="57"/>
      <c r="E101" s="57"/>
      <c r="F101" s="40" t="s">
        <v>49</v>
      </c>
      <c r="G101" s="40">
        <v>1979</v>
      </c>
      <c r="H101" s="40">
        <v>1994</v>
      </c>
      <c r="I101" s="30" t="s">
        <v>162</v>
      </c>
      <c r="J101" s="59"/>
      <c r="K101" s="57"/>
    </row>
    <row r="102" spans="2:11" ht="75">
      <c r="B102" s="55"/>
      <c r="C102" s="57"/>
      <c r="D102" s="57"/>
      <c r="E102" s="57"/>
      <c r="F102" s="40" t="s">
        <v>157</v>
      </c>
      <c r="G102" s="40">
        <v>1431.5</v>
      </c>
      <c r="H102" s="40">
        <v>1982</v>
      </c>
      <c r="I102" s="30" t="s">
        <v>163</v>
      </c>
      <c r="J102" s="59"/>
      <c r="K102" s="57"/>
    </row>
    <row r="103" spans="2:11" ht="75">
      <c r="B103" s="55"/>
      <c r="C103" s="57"/>
      <c r="D103" s="57"/>
      <c r="E103" s="57"/>
      <c r="F103" s="40" t="s">
        <v>49</v>
      </c>
      <c r="G103" s="40">
        <v>981.6</v>
      </c>
      <c r="H103" s="40">
        <v>1982</v>
      </c>
      <c r="I103" s="30" t="s">
        <v>164</v>
      </c>
      <c r="J103" s="59"/>
      <c r="K103" s="57"/>
    </row>
    <row r="104" spans="2:11" ht="75">
      <c r="B104" s="55"/>
      <c r="C104" s="57"/>
      <c r="D104" s="57"/>
      <c r="E104" s="57"/>
      <c r="F104" s="40" t="s">
        <v>157</v>
      </c>
      <c r="G104" s="40">
        <v>2164.6</v>
      </c>
      <c r="H104" s="40">
        <v>1982</v>
      </c>
      <c r="I104" s="30" t="s">
        <v>164</v>
      </c>
      <c r="J104" s="59"/>
      <c r="K104" s="57"/>
    </row>
    <row r="105" spans="2:11" ht="90">
      <c r="B105" s="56"/>
      <c r="C105" s="53"/>
      <c r="D105" s="53"/>
      <c r="E105" s="53"/>
      <c r="F105" s="40" t="s">
        <v>61</v>
      </c>
      <c r="G105" s="40">
        <v>20000</v>
      </c>
      <c r="H105" s="40">
        <v>1969</v>
      </c>
      <c r="I105" s="30" t="s">
        <v>165</v>
      </c>
      <c r="J105" s="60"/>
      <c r="K105" s="53"/>
    </row>
    <row r="106" spans="2:11">
      <c r="B106" s="47" t="s">
        <v>13</v>
      </c>
      <c r="C106" s="47"/>
      <c r="D106" s="47"/>
      <c r="E106" s="47"/>
      <c r="F106" s="47"/>
      <c r="G106" s="41">
        <f>SUM(G95:G105)</f>
        <v>87071.5</v>
      </c>
      <c r="H106" s="42"/>
      <c r="I106" s="43"/>
      <c r="J106" s="44"/>
      <c r="K106" s="45"/>
    </row>
    <row r="107" spans="2:11" ht="63">
      <c r="B107" s="40">
        <v>28</v>
      </c>
      <c r="C107" s="40" t="s">
        <v>167</v>
      </c>
      <c r="D107" s="46" t="s">
        <v>183</v>
      </c>
      <c r="E107" s="40" t="s">
        <v>168</v>
      </c>
      <c r="F107" s="40" t="s">
        <v>61</v>
      </c>
      <c r="G107" s="40">
        <v>335</v>
      </c>
      <c r="H107" s="40">
        <v>1969</v>
      </c>
      <c r="I107" s="32" t="s">
        <v>169</v>
      </c>
      <c r="J107" s="40" t="s">
        <v>28</v>
      </c>
      <c r="K107" s="40" t="s">
        <v>168</v>
      </c>
    </row>
    <row r="108" spans="2:11">
      <c r="B108" s="47" t="s">
        <v>13</v>
      </c>
      <c r="C108" s="47"/>
      <c r="D108" s="47"/>
      <c r="E108" s="47"/>
      <c r="F108" s="47"/>
      <c r="G108" s="29">
        <f>SUM(G107)</f>
        <v>335</v>
      </c>
      <c r="H108" s="26"/>
      <c r="I108" s="27"/>
      <c r="J108" s="27"/>
      <c r="K108" s="31"/>
    </row>
    <row r="109" spans="2:11">
      <c r="B109" s="48" t="s">
        <v>166</v>
      </c>
      <c r="C109" s="48"/>
      <c r="D109" s="48"/>
      <c r="E109" s="48"/>
      <c r="F109" s="48"/>
      <c r="G109" s="28">
        <f>SUM(G108,G106)</f>
        <v>87406.5</v>
      </c>
      <c r="H109" s="33"/>
      <c r="I109" s="34"/>
      <c r="J109" s="34"/>
      <c r="K109" s="35"/>
    </row>
    <row r="110" spans="2:11">
      <c r="B110" s="61" t="s">
        <v>87</v>
      </c>
      <c r="C110" s="62"/>
      <c r="D110" s="62"/>
      <c r="E110" s="62"/>
      <c r="F110" s="62"/>
      <c r="G110" s="62"/>
      <c r="H110" s="62"/>
      <c r="I110" s="62"/>
      <c r="J110" s="62"/>
      <c r="K110" s="63"/>
    </row>
    <row r="111" spans="2:11" ht="135">
      <c r="B111" s="4">
        <v>29</v>
      </c>
      <c r="C111" s="20" t="s">
        <v>88</v>
      </c>
      <c r="D111" s="39" t="s">
        <v>186</v>
      </c>
      <c r="E111" s="20" t="s">
        <v>89</v>
      </c>
      <c r="F111" s="4" t="s">
        <v>61</v>
      </c>
      <c r="G111" s="4">
        <v>2288.1999999999998</v>
      </c>
      <c r="H111" s="4">
        <v>1959</v>
      </c>
      <c r="I111" s="4" t="s">
        <v>91</v>
      </c>
      <c r="J111" s="4" t="s">
        <v>28</v>
      </c>
      <c r="K111" s="20" t="s">
        <v>89</v>
      </c>
    </row>
    <row r="112" spans="2:11">
      <c r="B112" s="47" t="s">
        <v>13</v>
      </c>
      <c r="C112" s="47"/>
      <c r="D112" s="47"/>
      <c r="E112" s="47"/>
      <c r="F112" s="47"/>
      <c r="G112" s="24">
        <f>SUM(G110:G111)</f>
        <v>2288.1999999999998</v>
      </c>
      <c r="H112" s="26"/>
      <c r="I112" s="27"/>
      <c r="J112" s="27"/>
      <c r="K112" s="25"/>
    </row>
    <row r="113" spans="2:11">
      <c r="B113" s="48" t="s">
        <v>92</v>
      </c>
      <c r="C113" s="48"/>
      <c r="D113" s="48"/>
      <c r="E113" s="48"/>
      <c r="F113" s="48"/>
      <c r="G113" s="28">
        <f>SUM(G112)</f>
        <v>2288.1999999999998</v>
      </c>
      <c r="H113" s="21"/>
      <c r="I113" s="22"/>
      <c r="J113" s="22"/>
      <c r="K113" s="23"/>
    </row>
    <row r="114" spans="2:11">
      <c r="B114" s="87" t="s">
        <v>93</v>
      </c>
      <c r="C114" s="88"/>
      <c r="D114" s="88"/>
      <c r="E114" s="88"/>
      <c r="F114" s="89"/>
      <c r="G114" s="95">
        <f>SUM(G113,G109,G93,G88,G84,G72,G63,G40,G19,G15)</f>
        <v>496396.99999999994</v>
      </c>
      <c r="H114" s="90"/>
      <c r="I114" s="91"/>
      <c r="J114" s="91"/>
      <c r="K114" s="92"/>
    </row>
  </sheetData>
  <mergeCells count="132">
    <mergeCell ref="B112:F112"/>
    <mergeCell ref="B113:F113"/>
    <mergeCell ref="B114:F114"/>
    <mergeCell ref="H114:K114"/>
    <mergeCell ref="B92:F92"/>
    <mergeCell ref="B93:F93"/>
    <mergeCell ref="B110:K110"/>
    <mergeCell ref="B88:F88"/>
    <mergeCell ref="B89:K89"/>
    <mergeCell ref="B90:B91"/>
    <mergeCell ref="C90:C91"/>
    <mergeCell ref="D90:D91"/>
    <mergeCell ref="E90:E91"/>
    <mergeCell ref="I90:I91"/>
    <mergeCell ref="J90:J91"/>
    <mergeCell ref="K90:K91"/>
    <mergeCell ref="B108:F108"/>
    <mergeCell ref="B109:F109"/>
    <mergeCell ref="B106:F106"/>
    <mergeCell ref="B62:F62"/>
    <mergeCell ref="B63:F63"/>
    <mergeCell ref="B83:F83"/>
    <mergeCell ref="B84:F84"/>
    <mergeCell ref="B85:K85"/>
    <mergeCell ref="B87:F87"/>
    <mergeCell ref="B71:F71"/>
    <mergeCell ref="B72:F72"/>
    <mergeCell ref="B73:K73"/>
    <mergeCell ref="B75:F75"/>
    <mergeCell ref="I65:I70"/>
    <mergeCell ref="J65:J70"/>
    <mergeCell ref="K65:K70"/>
    <mergeCell ref="E65:E70"/>
    <mergeCell ref="D65:D70"/>
    <mergeCell ref="C65:C70"/>
    <mergeCell ref="B65:B70"/>
    <mergeCell ref="J50:J57"/>
    <mergeCell ref="K50:K57"/>
    <mergeCell ref="B58:F58"/>
    <mergeCell ref="E59:E61"/>
    <mergeCell ref="D59:D61"/>
    <mergeCell ref="C59:C61"/>
    <mergeCell ref="B59:B61"/>
    <mergeCell ref="I59:I61"/>
    <mergeCell ref="J59:J61"/>
    <mergeCell ref="K59:K61"/>
    <mergeCell ref="K27:K28"/>
    <mergeCell ref="B27:B28"/>
    <mergeCell ref="B29:F29"/>
    <mergeCell ref="H29:K29"/>
    <mergeCell ref="B24:F24"/>
    <mergeCell ref="H24:K24"/>
    <mergeCell ref="B26:F26"/>
    <mergeCell ref="H26:K26"/>
    <mergeCell ref="I27:I28"/>
    <mergeCell ref="C27:C28"/>
    <mergeCell ref="D27:D28"/>
    <mergeCell ref="E27:E28"/>
    <mergeCell ref="J27:J28"/>
    <mergeCell ref="B14:F14"/>
    <mergeCell ref="H14:K14"/>
    <mergeCell ref="B15:F15"/>
    <mergeCell ref="H15:K15"/>
    <mergeCell ref="B16:K16"/>
    <mergeCell ref="B19:F19"/>
    <mergeCell ref="H19:K19"/>
    <mergeCell ref="B20:K20"/>
    <mergeCell ref="I21:I22"/>
    <mergeCell ref="J21:J22"/>
    <mergeCell ref="K21:K22"/>
    <mergeCell ref="D21:D22"/>
    <mergeCell ref="E21:E22"/>
    <mergeCell ref="B21:B22"/>
    <mergeCell ref="C21:C22"/>
    <mergeCell ref="B2:K2"/>
    <mergeCell ref="B5:K5"/>
    <mergeCell ref="B7:F7"/>
    <mergeCell ref="H7:K7"/>
    <mergeCell ref="B9:F9"/>
    <mergeCell ref="H9:K9"/>
    <mergeCell ref="B31:F31"/>
    <mergeCell ref="H31:K31"/>
    <mergeCell ref="I32:I35"/>
    <mergeCell ref="J32:J35"/>
    <mergeCell ref="K32:K35"/>
    <mergeCell ref="E32:E35"/>
    <mergeCell ref="D32:D35"/>
    <mergeCell ref="B32:B35"/>
    <mergeCell ref="C32:C35"/>
    <mergeCell ref="B18:F18"/>
    <mergeCell ref="H18:K18"/>
    <mergeCell ref="B11:F11"/>
    <mergeCell ref="H11:K11"/>
    <mergeCell ref="B12:B13"/>
    <mergeCell ref="C12:C13"/>
    <mergeCell ref="D12:D13"/>
    <mergeCell ref="E12:E13"/>
    <mergeCell ref="K12:K13"/>
    <mergeCell ref="B36:F36"/>
    <mergeCell ref="H36:K36"/>
    <mergeCell ref="C37:C38"/>
    <mergeCell ref="D37:D38"/>
    <mergeCell ref="E37:E38"/>
    <mergeCell ref="B37:B38"/>
    <mergeCell ref="G37:G38"/>
    <mergeCell ref="I37:I38"/>
    <mergeCell ref="J37:J38"/>
    <mergeCell ref="K37:K38"/>
    <mergeCell ref="B39:F39"/>
    <mergeCell ref="B40:F40"/>
    <mergeCell ref="B77:F77"/>
    <mergeCell ref="B79:F79"/>
    <mergeCell ref="B81:F81"/>
    <mergeCell ref="B94:K94"/>
    <mergeCell ref="I95:I96"/>
    <mergeCell ref="B95:B105"/>
    <mergeCell ref="C95:C105"/>
    <mergeCell ref="D95:D105"/>
    <mergeCell ref="E95:E105"/>
    <mergeCell ref="J95:J105"/>
    <mergeCell ref="K95:K105"/>
    <mergeCell ref="B47:F47"/>
    <mergeCell ref="B49:F49"/>
    <mergeCell ref="E50:E57"/>
    <mergeCell ref="D50:D57"/>
    <mergeCell ref="C50:C57"/>
    <mergeCell ref="B50:B57"/>
    <mergeCell ref="B41:K41"/>
    <mergeCell ref="B43:F43"/>
    <mergeCell ref="B45:F45"/>
    <mergeCell ref="B64:K64"/>
    <mergeCell ref="I50:I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Будников</dc:creator>
  <cp:lastModifiedBy>mayorovav</cp:lastModifiedBy>
  <dcterms:created xsi:type="dcterms:W3CDTF">2022-09-29T07:54:00Z</dcterms:created>
  <dcterms:modified xsi:type="dcterms:W3CDTF">2022-10-03T08:45:45Z</dcterms:modified>
</cp:coreProperties>
</file>